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accela.sharepoint.com/sites/portal/proposals/State of Nebraska ABC/Proposal Documents/"/>
    </mc:Choice>
  </mc:AlternateContent>
  <xr:revisionPtr revIDLastSave="506" documentId="8_{E4DD8106-70E5-4747-9AC6-A827984F0975}" xr6:coauthVersionLast="47" xr6:coauthVersionMax="47" xr10:uidLastSave="{A11E8D6B-A93B-4DBC-97C4-F619B3DE1003}"/>
  <bookViews>
    <workbookView xWindow="-120" yWindow="-120" windowWidth="29040" windowHeight="15840" tabRatio="831" activeTab="9" xr2:uid="{00000000-000D-0000-FFFF-FFFF00000000}"/>
  </bookViews>
  <sheets>
    <sheet name="Instructions" sheetId="36" r:id="rId1"/>
    <sheet name="Table of Contents" sheetId="4" r:id="rId2"/>
    <sheet name="A. General Technology" sheetId="26" r:id="rId3"/>
    <sheet name="B. Enabling Technology" sheetId="27" r:id="rId4"/>
    <sheet name="C. Public Web Portal" sheetId="28" r:id="rId5"/>
    <sheet name="D. Application Security" sheetId="29" r:id="rId6"/>
    <sheet name="E. Mobile" sheetId="30" r:id="rId7"/>
    <sheet name="F. Reporting" sheetId="18" r:id="rId8"/>
    <sheet name="G. GIS" sheetId="35" r:id="rId9"/>
    <sheet name="H. Systems-Interfaces" sheetId="32" r:id="rId10"/>
  </sheets>
  <definedNames>
    <definedName name="_xlnm._FilterDatabase" localSheetId="2" hidden="1">'A. General Technology'!$A$1:$I$36</definedName>
    <definedName name="_xlnm._FilterDatabase" localSheetId="3" hidden="1">'B. Enabling Technology'!$A$1:$I$19</definedName>
    <definedName name="_xlnm._FilterDatabase" localSheetId="5" hidden="1">'D. Application Security'!$A$2:$I$2</definedName>
    <definedName name="_xlnm._FilterDatabase" localSheetId="6" hidden="1">'E. Mobile'!$A$1:$I$1</definedName>
    <definedName name="_xlnm._FilterDatabase" localSheetId="7" hidden="1">'F. Reporting'!$A$1:$I$1</definedName>
    <definedName name="_xlnm._FilterDatabase" localSheetId="9" hidden="1">'H. Systems-Interfaces'!$A$1:$L$7</definedName>
    <definedName name="_Toc494887560" localSheetId="9">'H. Systems-Interfaces'!#REF!</definedName>
    <definedName name="_Toc494887561" localSheetId="9">'H. Systems-Interfaces'!#REF!</definedName>
    <definedName name="_Toc494887562" localSheetId="9">'H. Systems-Interfaces'!#REF!</definedName>
    <definedName name="_Toc494887563" localSheetId="9">'H. Systems-Interfaces'!#REF!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'A. General Technology'!$A$1:$I$37</definedName>
    <definedName name="_xlnm.Print_Area" localSheetId="3">'B. Enabling Technology'!$A$1:$I$19</definedName>
    <definedName name="_xlnm.Print_Area" localSheetId="4">'C. Public Web Portal'!$A$1:$I$26</definedName>
    <definedName name="_xlnm.Print_Area" localSheetId="5">'D. Application Security'!$A$1:$I$46</definedName>
    <definedName name="_xlnm.Print_Area" localSheetId="6">'E. Mobile'!$A$1:$I$15</definedName>
    <definedName name="_xlnm.Print_Area" localSheetId="7">'F. Reporting'!$A$1:$I$6</definedName>
    <definedName name="_xlnm.Print_Area" localSheetId="8">'G. GIS'!$A$1:$H$18</definedName>
    <definedName name="_xlnm.Print_Area" localSheetId="9">'H. Systems-Interfaces'!$A$1:$L$9</definedName>
    <definedName name="_xlnm.Print_Area" localSheetId="0">Instructions!$A$1:$O$18</definedName>
    <definedName name="_xlnm.Print_Area" localSheetId="1">'Table of Contents'!$A$1:$O$26</definedName>
    <definedName name="_xlnm.Print_Titles" localSheetId="2">'A. General Technology'!$1:$1</definedName>
    <definedName name="_xlnm.Print_Titles" localSheetId="3">'B. Enabling Technology'!$1:$1</definedName>
    <definedName name="_xlnm.Print_Titles" localSheetId="4">'C. Public Web Portal'!$1:$1</definedName>
    <definedName name="_xlnm.Print_Titles" localSheetId="5">'D. Application Security'!$2:$2</definedName>
    <definedName name="_xlnm.Print_Titles" localSheetId="6">'E. Mobile'!$1:$1</definedName>
    <definedName name="_xlnm.Print_Titles" localSheetId="7">'F. Reporting'!$1:$1</definedName>
    <definedName name="_xlnm.Print_Titles" localSheetId="8">'G. GIS'!$1:$1</definedName>
    <definedName name="_xlnm.Print_Titles" localSheetId="9">'H. Systems-Interfaces'!$1:$1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4" l="1"/>
  <c r="K21" i="4"/>
  <c r="J21" i="4"/>
  <c r="K20" i="4"/>
  <c r="J20" i="4"/>
  <c r="K19" i="4"/>
  <c r="J19" i="4"/>
  <c r="K18" i="4"/>
  <c r="J18" i="4"/>
  <c r="K17" i="4"/>
  <c r="J17" i="4"/>
  <c r="K16" i="4"/>
  <c r="J16" i="4"/>
  <c r="K15" i="4"/>
  <c r="J15" i="4"/>
  <c r="K14" i="4"/>
  <c r="H17" i="32"/>
  <c r="H18" i="32"/>
  <c r="D26" i="35"/>
  <c r="D28" i="35" s="1"/>
  <c r="L20" i="4" s="1"/>
  <c r="D27" i="35"/>
  <c r="E14" i="18"/>
  <c r="E16" i="18" s="1"/>
  <c r="L19" i="4" s="1"/>
  <c r="E15" i="18"/>
  <c r="E23" i="30"/>
  <c r="E25" i="30" s="1"/>
  <c r="L18" i="4" s="1"/>
  <c r="E24" i="30"/>
  <c r="E54" i="29"/>
  <c r="E56" i="29" s="1"/>
  <c r="L17" i="4" s="1"/>
  <c r="E55" i="29"/>
  <c r="E34" i="28"/>
  <c r="E36" i="28" s="1"/>
  <c r="L16" i="4" s="1"/>
  <c r="E35" i="28"/>
  <c r="E47" i="26"/>
  <c r="L14" i="4" s="1"/>
  <c r="E27" i="27"/>
  <c r="E29" i="27" s="1"/>
  <c r="L15" i="4" s="1"/>
  <c r="E28" i="27"/>
  <c r="E45" i="26"/>
  <c r="E46" i="26"/>
  <c r="J12" i="32"/>
  <c r="K12" i="32"/>
  <c r="J13" i="32"/>
  <c r="K13" i="32"/>
  <c r="I16" i="32"/>
  <c r="I15" i="32"/>
  <c r="I14" i="32"/>
  <c r="I13" i="32"/>
  <c r="I12" i="32"/>
  <c r="F21" i="35"/>
  <c r="G21" i="35"/>
  <c r="F22" i="35"/>
  <c r="G22" i="35"/>
  <c r="E25" i="35"/>
  <c r="E24" i="35"/>
  <c r="E23" i="35"/>
  <c r="E22" i="35"/>
  <c r="E21" i="35"/>
  <c r="G9" i="18"/>
  <c r="H9" i="18"/>
  <c r="G10" i="18"/>
  <c r="H10" i="18"/>
  <c r="F13" i="18"/>
  <c r="F12" i="18"/>
  <c r="F11" i="18"/>
  <c r="F10" i="18"/>
  <c r="F9" i="18"/>
  <c r="G18" i="30"/>
  <c r="H18" i="30"/>
  <c r="G19" i="30"/>
  <c r="H19" i="30"/>
  <c r="F22" i="30"/>
  <c r="F21" i="30"/>
  <c r="F20" i="30"/>
  <c r="F19" i="30"/>
  <c r="F18" i="30"/>
  <c r="G49" i="29"/>
  <c r="H49" i="29"/>
  <c r="G50" i="29"/>
  <c r="H50" i="29"/>
  <c r="F53" i="29"/>
  <c r="F52" i="29"/>
  <c r="F51" i="29"/>
  <c r="F50" i="29"/>
  <c r="F49" i="29"/>
  <c r="G29" i="28"/>
  <c r="H29" i="28"/>
  <c r="G30" i="28"/>
  <c r="H30" i="28"/>
  <c r="F33" i="28"/>
  <c r="F32" i="28"/>
  <c r="F31" i="28"/>
  <c r="F30" i="28"/>
  <c r="F29" i="28"/>
  <c r="G22" i="27"/>
  <c r="H22" i="27"/>
  <c r="G23" i="27"/>
  <c r="H23" i="27"/>
  <c r="F26" i="27"/>
  <c r="F25" i="27"/>
  <c r="F24" i="27"/>
  <c r="F23" i="27"/>
  <c r="F22" i="27"/>
  <c r="G40" i="26"/>
  <c r="H40" i="26"/>
  <c r="G41" i="26"/>
  <c r="H41" i="26"/>
  <c r="F44" i="26"/>
  <c r="F43" i="26"/>
  <c r="F42" i="26"/>
  <c r="F41" i="26"/>
  <c r="F40" i="26"/>
  <c r="H19" i="32" l="1"/>
  <c r="L21" i="4" s="1"/>
  <c r="L24" i="4" s="1"/>
  <c r="K24" i="4"/>
  <c r="J24" i="4"/>
</calcChain>
</file>

<file path=xl/sharedStrings.xml><?xml version="1.0" encoding="utf-8"?>
<sst xmlns="http://schemas.openxmlformats.org/spreadsheetml/2006/main" count="1332" uniqueCount="257">
  <si>
    <t>Nebraska Liquor Control Commission (NLCC)</t>
  </si>
  <si>
    <t xml:space="preserve"> </t>
  </si>
  <si>
    <t>Centralized Alcohol Management Project (CAMP)</t>
  </si>
  <si>
    <t>Instructions</t>
  </si>
  <si>
    <r>
      <t xml:space="preserve">Bidder shall complete and submit this Appendix B CAMP Technical Requirements with the proposal response.
For each requirement, bidder should indicate which of the following three options will be used to meet the requirement:
1.  </t>
    </r>
    <r>
      <rPr>
        <b/>
        <sz val="11"/>
        <rFont val="Calibri"/>
        <family val="2"/>
        <scheme val="minor"/>
      </rPr>
      <t>Production Configuration, Business Rule Automation, Both, or None (C, A, B, N)</t>
    </r>
    <r>
      <rPr>
        <sz val="11"/>
        <rFont val="Calibri"/>
        <family val="2"/>
        <scheme val="minor"/>
      </rPr>
      <t xml:space="preserve"> - Use this column to indicate that the requirement is met by the proposed solution through (C)onfiguration, (A)utomation, (B)oth, or (N)one.  If None is selected, indicate if the requirement can be met with the remaining two options.
2.  </t>
    </r>
    <r>
      <rPr>
        <b/>
        <sz val="11"/>
        <rFont val="Calibri"/>
        <family val="2"/>
        <scheme val="minor"/>
      </rPr>
      <t>Product Customization (Y, N)</t>
    </r>
    <r>
      <rPr>
        <sz val="11"/>
        <rFont val="Calibri"/>
        <family val="2"/>
        <scheme val="minor"/>
      </rPr>
      <t xml:space="preserve"> - Use this column to indicate that the proposed solution meets the requirement through product customization and/or custom developed code.  Provide additional details on your response in the Explanation or Comments column.
3.  </t>
    </r>
    <r>
      <rPr>
        <b/>
        <sz val="11"/>
        <rFont val="Calibri"/>
        <family val="2"/>
        <scheme val="minor"/>
      </rPr>
      <t>Integration with 3rd Party Product (Y, N)</t>
    </r>
    <r>
      <rPr>
        <sz val="11"/>
        <rFont val="Calibri"/>
        <family val="2"/>
        <scheme val="minor"/>
      </rPr>
      <t xml:space="preserve"> - Use this column to indicate that the requirement can only be met through the use and integration with a 3rd party product or solution.  Identify the proposed 3rd party product under the Explanation or Comments column.
</t>
    </r>
    <r>
      <rPr>
        <b/>
        <u/>
        <sz val="11"/>
        <rFont val="Calibri"/>
        <family val="2"/>
        <scheme val="minor"/>
      </rPr>
      <t>Note:</t>
    </r>
    <r>
      <rPr>
        <sz val="11"/>
        <rFont val="Calibri"/>
        <family val="2"/>
        <scheme val="minor"/>
      </rPr>
      <t xml:space="preserve">  
1.  Bidder must address all requirements included in this Appendix B CAMP Technical Requirements, including those marked as (R)equired or (O)ptional.
2. Bidder must return the document to NLCC in excel format.</t>
    </r>
  </si>
  <si>
    <t>Table of Contents</t>
  </si>
  <si>
    <t>Category (Tab)</t>
  </si>
  <si>
    <t># of Requirements</t>
  </si>
  <si>
    <t>Required</t>
  </si>
  <si>
    <t>Optional</t>
  </si>
  <si>
    <t>Total</t>
  </si>
  <si>
    <t>A. General Technology</t>
  </si>
  <si>
    <t>B. Enabling Technology</t>
  </si>
  <si>
    <t>C. Public Web Portal</t>
  </si>
  <si>
    <t>D. Application Security</t>
  </si>
  <si>
    <t>E. Mobile</t>
  </si>
  <si>
    <t>F. Reporting</t>
  </si>
  <si>
    <t>G. GIS</t>
  </si>
  <si>
    <t>H. System Interfaces</t>
  </si>
  <si>
    <t xml:space="preserve">Totals  </t>
  </si>
  <si>
    <t>ID</t>
  </si>
  <si>
    <t>Type</t>
  </si>
  <si>
    <t>Requirement</t>
  </si>
  <si>
    <t>(R)equired or (O)ptional</t>
  </si>
  <si>
    <t>(C)onfiguration, (A)Business Rule Automation, (B)oth, or (N)one</t>
  </si>
  <si>
    <t>Customization (Y/N)</t>
  </si>
  <si>
    <t>Integration /w 3rd Party Product (Y/N)</t>
  </si>
  <si>
    <t>Explanation or Comments</t>
  </si>
  <si>
    <t>A</t>
  </si>
  <si>
    <t>Database</t>
  </si>
  <si>
    <t>The system shall utilize a relational database management system (RDBMS) and support Structured Query Language (SQL) capabilities.</t>
  </si>
  <si>
    <t>R</t>
  </si>
  <si>
    <t>C</t>
  </si>
  <si>
    <t>N</t>
  </si>
  <si>
    <t xml:space="preserve">All data that is managed by the system (e.g., configuration, transactions, etc.) shall be stored in the database repository – any exceptions must be clearly identified. </t>
  </si>
  <si>
    <t>The system database shall provide logical separation of configuration tables from data tables.</t>
  </si>
  <si>
    <t>The system shall support an online data dictionary and table relationships that describes and maintains information on each data element including data element name and type, PII data, description of the data element, and the format of each data element.</t>
  </si>
  <si>
    <t>Infrastructure</t>
  </si>
  <si>
    <t>The system shall provide a flexible and scalable solution that is compliant within NLCC technical architecture guidelines (e.g., security, platform, network, web, etc.).</t>
  </si>
  <si>
    <t xml:space="preserve">The system shall support Windows and Linux as server Operating Systems, utilized by NLCC.  </t>
  </si>
  <si>
    <t>We propose a SaaS solution for the NLCC. Users only need a standard browser and active network connection to acces the system.</t>
  </si>
  <si>
    <t>The system shall fully support the latest Microsoft current business branch.  NLCC leverages Office 365 as its subscription-based Office Suite.</t>
  </si>
  <si>
    <t>The system shall be capable of utilizing the NLCC Email infrastructure which is expected to be Office 365 Subscription services for sending and receiving automated or informational emails.</t>
  </si>
  <si>
    <t>The system shall be a web-based application with logical and physical separation of the presentation, business logic, and data layers.</t>
  </si>
  <si>
    <t>The system shall provide an extensible data model and user interface that is configurable.</t>
  </si>
  <si>
    <t>The system shall support sending authenticated emails or SMS messages to support the Technical Requirements and Functional Requirements.</t>
  </si>
  <si>
    <t xml:space="preserve">The system shall provide a comprehensive, complete solution that minimizes the use of any third-party products.  </t>
  </si>
  <si>
    <t>The system shall provide two independent web portals that share the same back-end process workflows and configurations: (1) Staff portal that is not accessible by the public, (2) Public facing portal for customers and general public access.  Each portal would provide different levels of functionality and data access that is configurable by NLCC.</t>
  </si>
  <si>
    <t xml:space="preserve">The system should provide data import functionality to import data from external data stored in a delimited data file format (e.g., comma, tab, etc.) based on user security profiles.  </t>
  </si>
  <si>
    <t>O</t>
  </si>
  <si>
    <t xml:space="preserve">The system shall provide data export functionality to export data into a delimited data file format (e.g., comma, tab, etc.) based on user security profiles. </t>
  </si>
  <si>
    <t xml:space="preserve">The system shall track and display online users, user-specific activities, system uptime, transaction response times to demonstrate system is operating within acceptable levels.  </t>
  </si>
  <si>
    <t>The vendor shall install or provide multiple environments to support the development lifecycle which at a minimum includes development, staging, and production environments.</t>
  </si>
  <si>
    <r>
      <t>The system shall be compatible with NLCC</t>
    </r>
    <r>
      <rPr>
        <sz val="9"/>
        <rFont val="Arial"/>
        <family val="2"/>
      </rPr>
      <t xml:space="preserve"> antivirus software (FireEye)</t>
    </r>
    <r>
      <rPr>
        <sz val="9"/>
        <color theme="1"/>
        <rFont val="Arial"/>
        <family val="2"/>
      </rPr>
      <t xml:space="preserve"> that is running on the servers and desktops.</t>
    </r>
  </si>
  <si>
    <t>Maintainability</t>
  </si>
  <si>
    <t>The system shall support upgrade capability that allows NLCC to upgrade to the latest version of the vendor’s product without requiring NLCC staff to reconfigure the system.</t>
  </si>
  <si>
    <t>With our SaaS solution, the NLCC will always be on the most current version. Accela manages the upgrade process.</t>
  </si>
  <si>
    <t>The system shall employ data quality assurance techniques, including but not limited to: input masks, drop down lists with standard responses, application completeness requirements, data validation logic.</t>
  </si>
  <si>
    <t xml:space="preserve">The system shall utilize naming conventions and standards, at a minimum, for data elements, entities and tables, programs, report names based on Industry standards and guidelines; relative to NLCC-vendor negotiations concerning system performance and total cost of ownership (TCO). </t>
  </si>
  <si>
    <t>The solution functionality and associated business rules shall have the ability to be configured and re-configured (through tools that may not require "code" modifications).</t>
  </si>
  <si>
    <t>The screens shall be highly re-configurable, providing the ability to reposition and rename field labels, remove or “turn-off” unused fields, maintain data, and allow the addition of custom-defined fields based on user security profiles.</t>
  </si>
  <si>
    <t>The system shall provide the ability to configure and manage business data validation rules.</t>
  </si>
  <si>
    <t>The system configuration shall be manageable through a graphical user interface.</t>
  </si>
  <si>
    <t>The system workflow shall be managed through the product’s business process flow tool.</t>
  </si>
  <si>
    <t>The system shall provide the ability to identify configuration differences between two environments and migrate or sync environments (e.g., promote configurations from development to test environments).</t>
  </si>
  <si>
    <t>Performance</t>
  </si>
  <si>
    <t>The system shall have the ability to support a 99.9% availability — excluding planned maintenance.</t>
  </si>
  <si>
    <t xml:space="preserve">The system shall have the ability to meet the System Recovery Time Objective (RTO) of no more than 2 hours – this is the maximum time system can be offline before services are restored to end users.  </t>
  </si>
  <si>
    <t xml:space="preserve">Standard RTO is 4 hours for a disaster recovery (DR) failover. </t>
  </si>
  <si>
    <t xml:space="preserve">The system shall have the ability to meet the System Recovery Point Objective (RPO) of no more than 1 hours – this represents the frequency for capturing snapshots of data in an offsite or backup location.  </t>
  </si>
  <si>
    <t>RPO is 1 hour.</t>
  </si>
  <si>
    <t xml:space="preserve">The system shall be able to support 50 concurrent staff users who will perform ad-hoc real-time reports. </t>
  </si>
  <si>
    <t>The system shall be able to support 50 concurrent staff users who will run standard report requests.</t>
  </si>
  <si>
    <t>The system shall be able to support 4,000 concurrent customers accessing the public portal.</t>
  </si>
  <si>
    <t>The system shall support an initial staff user base of 50 users with an annual growth rate of 3%.</t>
  </si>
  <si>
    <t>The system shall support an initial customer user base of 20,000 users with an annual growth rate of 5%.</t>
  </si>
  <si>
    <t>System Wide</t>
  </si>
  <si>
    <t>The system shall support digital electronic signatures.</t>
  </si>
  <si>
    <t>Inspectors can digitally sign their Inspection Reports when using Accela Mobile. In the back office, every activity by the user is date- and time-stamped. If NLCC still desires to have electronic signature capabilities, Velosimo provides a standard integration.</t>
  </si>
  <si>
    <t>Tab Statistics (hide before publishing)</t>
  </si>
  <si>
    <t>Yes Responses</t>
  </si>
  <si>
    <t>No Responses</t>
  </si>
  <si>
    <t>Configuration</t>
  </si>
  <si>
    <t>Business Automation</t>
  </si>
  <si>
    <t>Both</t>
  </si>
  <si>
    <t>Total Required Requirements</t>
  </si>
  <si>
    <t>Total Optional Requirements</t>
  </si>
  <si>
    <t>Total Requirements</t>
  </si>
  <si>
    <t>B</t>
  </si>
  <si>
    <t>Application Configuration</t>
  </si>
  <si>
    <t>The system shall have the capability to manage the end-to-end submission and processing of an application as defined in the functional requirements.</t>
  </si>
  <si>
    <t>The system shall use configurable “number schemes” to uniquely and consistently identify data records (e.g., customer, application, etc.) through the process that spans across multiple divisions.</t>
  </si>
  <si>
    <t>The system shall provide an internal web-based solution for staff to review, process, and manage applications.</t>
  </si>
  <si>
    <t>The system shall provide a public facing web-based solution for customers to submit, manage, and track their applications.</t>
  </si>
  <si>
    <t>The system shall support and enforce configurable data validation rules and conditions to ensure data integrity consistency throughout the application process.</t>
  </si>
  <si>
    <t>ECM</t>
  </si>
  <si>
    <t xml:space="preserve">The system shall have built-in viewers/converters for a wide variety of file types such as Word, Excel, Images, PDFs. </t>
  </si>
  <si>
    <t>Y</t>
  </si>
  <si>
    <t>The system shall integrate with security access rules when accessing documents.</t>
  </si>
  <si>
    <t>The system shall provide records management in accordance with NLCC retention policies.</t>
  </si>
  <si>
    <t>The system shall support and handle documents with no maximum file size limits. NLCC shall have the ability to define the maximum file size.</t>
  </si>
  <si>
    <t>The system should provide the ability to transfer large files via secure FTP, email, (up to 4 GB total).</t>
  </si>
  <si>
    <t>KPI</t>
  </si>
  <si>
    <t>The system shall provide workflow analytics capability that integrates with the workflow processing.</t>
  </si>
  <si>
    <t>The system shall provide workflow-based metrics to be used in Key Performance Indicators.</t>
  </si>
  <si>
    <t>The system shall provide configurable dashboards that can display Key Performance Indicators.</t>
  </si>
  <si>
    <t>The system shall provide reporting capability on workflow analytics.</t>
  </si>
  <si>
    <t>The system should provide the ability to publish select KPIs to the customer portal that can be managed by NLCC staff.</t>
  </si>
  <si>
    <t>Rules Automation</t>
  </si>
  <si>
    <t>The system shall provide configurable processes and rule automation to support the application processing by using a consistent set of rules across the organization that are defined once and shared by both customer and staff portals.  The system shall also support updating or modifying these rules/processes to meet regulatory or legal changes as necessary.</t>
  </si>
  <si>
    <t>Workflow Configuration</t>
  </si>
  <si>
    <t>The system shall be capable of easily adapting the workflow configuration to business needs (e.g., business rules, fee structures, etc,) through a change in configuration settings.</t>
  </si>
  <si>
    <t>The system shall provide workflow alerts to staff and applicant based upon process time settings defined by NLCC.</t>
  </si>
  <si>
    <t xml:space="preserve">The vendor shall provide out-of-the-box web components that allow NLCC to configure the layout for the customer web portal.  </t>
  </si>
  <si>
    <t>The system should allow the customer to configure their view and save their preferences.</t>
  </si>
  <si>
    <t>The customer web portal shall support robust search capabilities to locate information or data records quickly.</t>
  </si>
  <si>
    <t>The system shall have a customizable online documentation, interactive help, and training materials such as context-specific help, search capability, organization-specific business process documentation and process maps.</t>
  </si>
  <si>
    <t>The system shall provide NLCC configurable error messages specifying field and error description upon submission of electronic forms and digitized documents when business validation rules are not met.</t>
  </si>
  <si>
    <t>The system shall allow users to set display preferences such as language, font size, and colors to improve application usability/accessibility.</t>
  </si>
  <si>
    <t>The system shall support the ability to display system-wide messages throughout the customer web portal without code changes.</t>
  </si>
  <si>
    <t xml:space="preserve">The system shall support the ability to display system-wide messages throughout the customer web portal without code changes (i.e. a system wide message about a planned outage). </t>
  </si>
  <si>
    <t>EDMS</t>
  </si>
  <si>
    <t>The system shall have the ability to support attachments via the web portal and through mobile devices.</t>
  </si>
  <si>
    <t>General</t>
  </si>
  <si>
    <t>The customer web portal shall be developed with the latest web design techniques and development technologies.</t>
  </si>
  <si>
    <t>The customer web portal shall provide consistent site navigation.</t>
  </si>
  <si>
    <t>The system should provide spell checking functionality of free-form text fields.</t>
  </si>
  <si>
    <t>The system shall provide clear navigation path that describes or illustrates where the user is located within the web portal (e.g., breadcrumbs, heading titles, etc.).</t>
  </si>
  <si>
    <t>The system shall provide the ability for the user to perform data entry tasks that minimize the use of a mouse (or pointing) device (e.g., tab sequencing of fields).</t>
  </si>
  <si>
    <t>The system shall provide responsive design to support multiple display form factors (e.g., mobile devices, desktop displays, etc.)</t>
  </si>
  <si>
    <t>The system shall have the ability to link to NLCC main online web help portal to request help or submit an online comment or feedback.</t>
  </si>
  <si>
    <t>The system shall provide the ability to Save/Exit an application at any point in the application submission process.</t>
  </si>
  <si>
    <t>The system shall provide the customer with the ability to register and update its online profile.</t>
  </si>
  <si>
    <t>The system shall provide collaborative web browsing capability that allows staff to review the application as the customer complete it online.</t>
  </si>
  <si>
    <t>The system shall provide the ability for NLCC Staff or Registered Online users to reset passwords based on NLCC specified password requirements.</t>
  </si>
  <si>
    <t>The system shall maintain a log of user activity, by user account to be accessed by NLCC staff for reference.</t>
  </si>
  <si>
    <t>Customer web portal configurations shall be maintained and also provide backward compatibility after a product upgrade.</t>
  </si>
  <si>
    <t>The customer web portal shall support all of the latest (and one version prior) desktop and mobile browsers (e.g., IE, Edge, Firefox, Chrome, Safari, etc.).</t>
  </si>
  <si>
    <t>The customer web portal shall be fully integrated with the License system and not use separate databases or batch synchronizing processes.</t>
  </si>
  <si>
    <t>Interface</t>
  </si>
  <si>
    <t xml:space="preserve">The system shall support online payments and work with the interface defined on Tab H. </t>
  </si>
  <si>
    <t>D</t>
  </si>
  <si>
    <t>Authentication</t>
  </si>
  <si>
    <t>The system shall require user authentication before the user can access certain business functions. The system shall allow staff and customers the ability to perform certain business functions including, but not limited to: review statuses, comments, etc. without logging into the system.  The system shall be configurable by NLCC through security permissions.</t>
  </si>
  <si>
    <t>The staff system shall enforce NLCC password policies (e.g., password expiration, password strength) based on policies defined in external active directory services.</t>
  </si>
  <si>
    <t xml:space="preserve">The staff system shall not store any user credential information as Active Directory maintains the password.  </t>
  </si>
  <si>
    <t>The system shall support different policy and procedures for handling login issues (e.g., automatically inform the customer to reset the password after a certain number of incorrect attempts).</t>
  </si>
  <si>
    <t>The system shall support user profiles that allow users to configure and save their system preferences to their user profile (e.g., user information, notification preferences, screen/table views, etc.).</t>
  </si>
  <si>
    <t>The system shall not use "generic" user accounts.  System-specific user accounts are acceptable.  Please describe how your system works with departments that support shifts such as Fire department.</t>
  </si>
  <si>
    <t>The system shall allow data to be classified as sensitive or confidential information.</t>
  </si>
  <si>
    <t>The system shall provide the ability to mask input fields for sensitive or confidential information.</t>
  </si>
  <si>
    <t>Error Handling</t>
  </si>
  <si>
    <t>The system shall provide minimal error information in the event of authentication failure (e.g., “login fail” instead of “user not found” or “password incorrect”).</t>
  </si>
  <si>
    <t>The system shall provide a protective measure to prevent, detect, and log unauthorized attempts to access the system (e.g., # of invalid login attempts).</t>
  </si>
  <si>
    <t>The system shall minimize exception handling information disclosure in case of an exception.</t>
  </si>
  <si>
    <t>The system shall return generic error messages to the client, to avoid disclosure of sensitive information.</t>
  </si>
  <si>
    <t>The system shall provide a graceful error-handling process and does not rely on internal server error handling process (e.g., IIS, Windows OS).</t>
  </si>
  <si>
    <t>The system shall log all errors that include severity, date/time, error description, and error codes.  Need the ability to clear system logs.</t>
  </si>
  <si>
    <t>The system should provide notifications (e.g., email, text, etc.) to assigned administrators for configurable severity error levels.</t>
  </si>
  <si>
    <t>The system shall have the ability to prevent, detect, and log unauthorized attempts to access information classified as sensitive or confidential data.</t>
  </si>
  <si>
    <t>The system shall provide configurable audit logging on transactions and activities a user may perform.</t>
  </si>
  <si>
    <t>The system shall, at a minimum, include the following attributes for each audit log record:  IP address, user account ID, date/time stamp, event source, device/browser information, the outcome of an event (success or failure), and any other supplemental information related to the event.</t>
  </si>
  <si>
    <t xml:space="preserve">The system shall provide the ability to send notifications (e.g., email, text) based on configurable audit log activity (e.g., system usage exceeds a certain threshold). </t>
  </si>
  <si>
    <t>The system shall prevent unauthorized modifications or deletions of audit log records.</t>
  </si>
  <si>
    <t>The system should provide reporting capability to query for audit log records matching specific criteria (e.g., audit logs for a specific user between certain dates).</t>
  </si>
  <si>
    <t>The system shall provide the canned reports such as error and exception reports, usage reports, etc.</t>
  </si>
  <si>
    <t>The system shall support session management across a web server load balanced environment.</t>
  </si>
  <si>
    <t>In the multi-tenant environment, multiple infrastructure nodes associated with user-facing aspects of the service are load balanced.</t>
  </si>
  <si>
    <t>RBAC</t>
  </si>
  <si>
    <t xml:space="preserve">The system shall support Role-Based Access Control (RBAC) in managing user permissions.  </t>
  </si>
  <si>
    <t>The NLCC finance staff shall have specific permissions to configure fees, credits, etc.</t>
  </si>
  <si>
    <t>The NLCC cashiering staff shall have specific permissions to accept payments and process fees.</t>
  </si>
  <si>
    <t>The system shall provide granular access control to different types of data records based on the following permissions:
- Read
- Write
- Modify
- Delete</t>
  </si>
  <si>
    <t xml:space="preserve">The system shall support department-specific administrators to manage division-specific user groups and user accounts.  </t>
  </si>
  <si>
    <t xml:space="preserve">The system shall allow NLCC users to have multiple roles in the system based on the division assigned.    </t>
  </si>
  <si>
    <t>Security</t>
  </si>
  <si>
    <t>The system shall not pass session identifiers in plain-text.</t>
  </si>
  <si>
    <t>The system shall not store any private or sensitive data in the error logs (e.g., passwords).</t>
  </si>
  <si>
    <t>The system shall encrypt any data classified as sensitive or confidential before persistence to a data store.</t>
  </si>
  <si>
    <t>The system shall not store customer financial information.</t>
  </si>
  <si>
    <t>The system shall not store database connection information, passwords, and any other sensitive credentials in plain text.</t>
  </si>
  <si>
    <t xml:space="preserve">The system shall support scanning of files for viruses and malware. </t>
  </si>
  <si>
    <t>The system shall allow an administrator to disable a user account.</t>
  </si>
  <si>
    <t>The Customer Web Portal shall support multiple access authorization levels for different users, user groups, or roles.  Such as, anonymous users and read-only users who have increased privileges to data.</t>
  </si>
  <si>
    <t>The Customer Web Portal shall ensure session state is protected from unauthorized access.</t>
  </si>
  <si>
    <t>The Customer Web Portal shall ensure session identifiers are not passed in query strings and the system does not allow SQL injection, Cross-Site scripting, etc.</t>
  </si>
  <si>
    <t>The Customer Web Portal shall ensure temporary objects are removed from the system, database connections are closed, and memory is released.</t>
  </si>
  <si>
    <t>The Customer Web Portal ensures all input parameters are validated (including form fields, query strings, cookies, and HTTP headers).</t>
  </si>
  <si>
    <t xml:space="preserve">  The system shall support public certificates and pass all data over TLS (minimum of TLS 1.2). </t>
  </si>
  <si>
    <t>The customer web portal shall be ADA WCAG 2.0 and Section 508 compliant.</t>
  </si>
  <si>
    <t>The system shall have the ability to display the last date and time the user logged onto the system.</t>
  </si>
  <si>
    <t>E</t>
  </si>
  <si>
    <t>Business rules and configurations defined in the system shall be applied consistently on both desktop and mobile devices (defined once, enforced across all device platforms).</t>
  </si>
  <si>
    <t>Compatibility</t>
  </si>
  <si>
    <t>The system shall provide mobile access to desktop equivalent functions. (any exceptions needs to be identified).  Please describe what desktop functions do not work on the mobile app.</t>
  </si>
  <si>
    <t>The system shall support searching, filtering, and sorting of all system configured license types including links to related liquor license data.</t>
  </si>
  <si>
    <t>The system shall have the ability to access, view, and edit documents/files.</t>
  </si>
  <si>
    <t>The system shall support capturing and uploading images via mobile devices and the ability to link associated business license types.</t>
  </si>
  <si>
    <t>The system should support capturing and uploading videos, or any file types via mobile devices and the ability to link associated business license.</t>
  </si>
  <si>
    <t>The system shall support the ability to download a document in the field and markup the document, image, or draw a new document in the field.</t>
  </si>
  <si>
    <t>The system shall support speech to text capability.</t>
  </si>
  <si>
    <t>The system should support capturing handwritten signatures on mobile devices.</t>
  </si>
  <si>
    <t>The system shall support iOS and Windows mobile platform.</t>
  </si>
  <si>
    <t xml:space="preserve">The system should provide the ability to operate in both connected (with the available network) and disconnected mode (without a network, with automatic data synchronization when the network is available).  </t>
  </si>
  <si>
    <t>The system should be able to cache data if connectivity is temporarily lost while in the field.</t>
  </si>
  <si>
    <t>The system shall provide the ability to warn / notify mobile application and connectivity issues.</t>
  </si>
  <si>
    <t>The system shall apply for security and access control permissions consistently on both desktop and mobile devices.</t>
  </si>
  <si>
    <t>F</t>
  </si>
  <si>
    <t>AdHoc</t>
  </si>
  <si>
    <t xml:space="preserve">The system shall support configurable dashboards that may be used to display analytics (including geospatial data) for different users or user groups (e.g., customer, field staff, etc.).  </t>
  </si>
  <si>
    <t xml:space="preserve">The system shall provide built-in ad-hoc reporting capabilities (e.g., the ability to run reports within the system with report parameters automatically passed to the report (if applicable)). </t>
  </si>
  <si>
    <t xml:space="preserve">The system shall allow staff to drill into detailed data by clicking on a application or business license number.  </t>
  </si>
  <si>
    <t>Communication</t>
  </si>
  <si>
    <t>The system shall support scheduled reports that are sent to specific users or user groups.  Reports to support multiple formats including PDFs, Excel, Word, CSV, XML, pipe delimited, etc.</t>
  </si>
  <si>
    <t>The system shall fully support and integrate with Microsoft SQL Reporting Services, SSRS and OBIEE as the reporting platforms.</t>
  </si>
  <si>
    <t>G</t>
  </si>
  <si>
    <t>NLCC uses NE GIS services as a central GIS repository. The system shall provide the ability to support ESRI’s ArcGIS Server, ArcGIS Online, ArcGIS Enterprise, as the GIS software and to work with OCIO standard developer products to avoid redundant/unnecessary data entry or data conversion into the new system. The software must support current ESRI software.</t>
  </si>
  <si>
    <t>The system shall provide the ability to use existing topology and connectivity stored within OCIO GIS with full current ESRI functionality to avoid redundant/unnecessary data entry or data conversion.</t>
  </si>
  <si>
    <t>The system shall provide the ability to assign user and/or user group permissions to GIS map features, functionality, and services. This includes permission around GIS maps exposed to the Public Portal.</t>
  </si>
  <si>
    <t>The system shall have the ability to search and retrieve address information from central OCIO GIS system.</t>
  </si>
  <si>
    <t>The system shall have the ability to display a location on a map based on GIS location or coordinates.</t>
  </si>
  <si>
    <t>The System shall have the ability to associate non-addressable based locations (e.g., alcohol brand territories).</t>
  </si>
  <si>
    <t xml:space="preserve">The System shall have the ability to select map objects real-time and retrieve and overlay data attribute information from NLCC GIS System that are pertinent to the application/license (e.g., alcohol brand territories).  </t>
  </si>
  <si>
    <t>The System shall support geographical proximity alerts that check geographical surroundings to inform whether or not the license conforms to the NLCC’s business rules.</t>
  </si>
  <si>
    <t>The System shall support geospatial querying and display results in a map view.</t>
  </si>
  <si>
    <t>The system shall provide new layers and fields published by the OCIO system.</t>
  </si>
  <si>
    <t>The system shall provide the ability for users to zoom in/out and pan in Map view.</t>
  </si>
  <si>
    <t>The system shall provide the ability to display GIS attributes by unique entity or ranges.</t>
  </si>
  <si>
    <t>The system shall provide the ability to perform basic map viewing functions including display, drill-down, query, and analyze dynamic map data in Map view.</t>
  </si>
  <si>
    <t>The system shall provide the ability to print maps in Map view and export to NLCC template which is PDF.</t>
  </si>
  <si>
    <t>The system should allow for point-and-click and area sketch location selection for service events that do not directly correspond to an address.</t>
  </si>
  <si>
    <t xml:space="preserve">The system shall have the ability to push NLCC data to the GIS system. </t>
  </si>
  <si>
    <t xml:space="preserve">The system shall have the ability to push Liquor License data to the GIS system.  </t>
  </si>
  <si>
    <t>System/Interface</t>
  </si>
  <si>
    <t>Description</t>
  </si>
  <si>
    <t>(I)nterface, (R)eplace, (E)ither</t>
  </si>
  <si>
    <t>Real-Time or Batch</t>
  </si>
  <si>
    <t>One-Way or Two-Way</t>
  </si>
  <si>
    <t>H</t>
  </si>
  <si>
    <t>The system shall be capable of integrating using standards-based, web services.</t>
  </si>
  <si>
    <t>The customer web portal shall provide and support RESTful web services or Custom API's that provide secure invoking and logging for invalid attempts.</t>
  </si>
  <si>
    <t>OnBase Enterprise Content Management System</t>
  </si>
  <si>
    <t xml:space="preserve">OnBase is the electronic Enterprise Content Management System and NLCC desires a real-time integration between the two systems that allows all document types (image, word, excel, pdf, etc.) to be posted and retrieved from OnBase. The OnBase system will function as the system of record for all CAMP document storage. 
This system has been configured to process Special Designated Licenses (SDLs) for NLCC but this business process will be consolidated with the rest of NLCC’s licensing and permitting processes and handled by the future state solution. </t>
  </si>
  <si>
    <t>I</t>
  </si>
  <si>
    <t>JD Edwards (E1)</t>
  </si>
  <si>
    <t>JD Edwards is the NLCC financial system of record.  NLCC intends  to have CAMP and JD Edwards system integrate whereas data is manually entered between the two systems, currently.  NLCC intends to leverage multiple batch interfaces: 
1.  Need a nightly batch that posts daily payments received to JD Edwards by General Ledger account numbers. Required fields are transmitted to E1 to create a journal entry.
2.  Need a monthly batch that posts a summary of all payments to proper GL accounts.</t>
  </si>
  <si>
    <t>PayPort</t>
  </si>
  <si>
    <t xml:space="preserve">This is the payment portal leveraged across Nebraska state agencies. This system is used for debit/credit payments and resides on the Nebraska Interactive website. </t>
  </si>
  <si>
    <t>Nebraska Interactive</t>
  </si>
  <si>
    <t xml:space="preserve">Responsible for NLCC’s public facing website responsible for handling ACH payments. </t>
  </si>
  <si>
    <t>Civix</t>
  </si>
  <si>
    <t>Civix is a system leveraged by Nebraska’s Office of the Secretary of State. NLCC uses this system to ensure business have an active corporation status registered with the State. The system must be able to validate license status with the Secretary of State at the time of application. </t>
  </si>
  <si>
    <t>GIS - ESRI</t>
  </si>
  <si>
    <t>NLCC intends to have the address and property information populated by OCIO's central GIS repository. The interface must also allow liquor licenses / permits to be displayed geospatially on the map.</t>
  </si>
  <si>
    <t>The system comes with a PDF viewer to view PDF documents. It is not equipped with a convert but allows files/documents of different types to saved/uploaded.</t>
  </si>
  <si>
    <t>Online payments are a standard functionality of the system and come with several payment interfaces. Accela system can integrate with other third-party payment providers.</t>
  </si>
  <si>
    <t>Accela mobile is a iOS- and Android operating system that is exclusive for mobile inspections. However, it does provide an extension of the staff portal that allows inspectors to access the record details on their mobile devices. One of the  limitations of the mobile app is the ability to receive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</si>
</sst>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26"/>
      <color theme="1"/>
      <name val="Calibri"/>
      <family val="2"/>
      <scheme val="minor"/>
    </font>
    <font>
      <sz val="11"/>
      <color rgb="FF0070C0"/>
      <name val="Calibri"/>
      <family val="2"/>
      <scheme val="minor"/>
    </font>
    <font>
      <b/>
      <sz val="11"/>
      <color theme="0"/>
      <name val="Calibri"/>
      <family val="2"/>
      <scheme val="minor"/>
    </font>
    <font>
      <b/>
      <sz val="9"/>
      <color theme="0"/>
      <name val="Arial"/>
      <family val="2"/>
    </font>
    <font>
      <sz val="9"/>
      <color theme="1"/>
      <name val="Arial"/>
      <family val="2"/>
    </font>
    <font>
      <sz val="9"/>
      <color rgb="FF000000"/>
      <name val="Arial"/>
      <family val="2"/>
    </font>
    <font>
      <sz val="9"/>
      <name val="Arial"/>
      <family val="2"/>
    </font>
    <font>
      <u/>
      <sz val="11"/>
      <color theme="10"/>
      <name val="Calibri"/>
      <family val="2"/>
      <scheme val="minor"/>
    </font>
    <font>
      <sz val="9"/>
      <color theme="1"/>
      <name val="Calibri"/>
      <family val="2"/>
      <scheme val="minor"/>
    </font>
    <font>
      <sz val="9"/>
      <color rgb="FFFF0000"/>
      <name val="Arial"/>
      <family val="2"/>
    </font>
    <font>
      <sz val="11"/>
      <color rgb="FFFF0000"/>
      <name val="Calibri"/>
      <family val="2"/>
      <scheme val="minor"/>
    </font>
    <font>
      <b/>
      <sz val="9"/>
      <color rgb="FFFF0000"/>
      <name val="Arial"/>
      <family val="2"/>
    </font>
    <font>
      <sz val="11"/>
      <name val="Calibri"/>
      <family val="2"/>
      <scheme val="minor"/>
    </font>
    <font>
      <b/>
      <sz val="11"/>
      <name val="Calibri"/>
      <family val="2"/>
      <scheme val="minor"/>
    </font>
    <font>
      <b/>
      <u/>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theme="8"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2">
    <xf numFmtId="0" fontId="0" fillId="0" borderId="0" xfId="0"/>
    <xf numFmtId="0" fontId="0" fillId="2" borderId="0" xfId="0" applyFill="1"/>
    <xf numFmtId="0" fontId="2" fillId="2" borderId="0" xfId="0" applyFont="1" applyFill="1"/>
    <xf numFmtId="0" fontId="4" fillId="2" borderId="0" xfId="0" applyFont="1" applyFill="1"/>
    <xf numFmtId="0" fontId="3" fillId="2" borderId="0" xfId="0" applyFont="1" applyFill="1" applyAlignment="1">
      <alignment vertical="center"/>
    </xf>
    <xf numFmtId="0" fontId="1" fillId="2" borderId="0" xfId="0" applyFont="1" applyFill="1"/>
    <xf numFmtId="0" fontId="0" fillId="2" borderId="0" xfId="0" applyFill="1" applyAlignment="1">
      <alignment vertical="top" wrapText="1"/>
    </xf>
    <xf numFmtId="0" fontId="0" fillId="2" borderId="0" xfId="0" applyFill="1" applyAlignment="1">
      <alignment horizontal="center" vertical="top" wrapText="1"/>
    </xf>
    <xf numFmtId="0" fontId="8" fillId="0" borderId="0" xfId="0" applyFont="1"/>
    <xf numFmtId="0" fontId="8" fillId="2" borderId="1" xfId="0" applyFont="1" applyFill="1" applyBorder="1" applyAlignment="1">
      <alignment horizontal="center" vertical="center"/>
    </xf>
    <xf numFmtId="0" fontId="8" fillId="0" borderId="0" xfId="0" applyFont="1" applyAlignment="1">
      <alignment horizontal="center"/>
    </xf>
    <xf numFmtId="0" fontId="8"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horizontal="center" vertical="center"/>
    </xf>
    <xf numFmtId="0" fontId="9" fillId="0" borderId="1" xfId="0" applyFont="1" applyBorder="1" applyAlignment="1">
      <alignment vertical="center" wrapText="1"/>
    </xf>
    <xf numFmtId="0" fontId="8" fillId="0" borderId="1" xfId="0" applyFont="1" applyBorder="1" applyAlignment="1">
      <alignment wrapText="1"/>
    </xf>
    <xf numFmtId="0" fontId="12" fillId="0" borderId="1" xfId="0" applyFont="1" applyBorder="1" applyAlignment="1">
      <alignment horizontal="center" vertical="center" wrapText="1"/>
    </xf>
    <xf numFmtId="0" fontId="7" fillId="3" borderId="1" xfId="0" applyFont="1" applyFill="1" applyBorder="1" applyAlignment="1">
      <alignment horizontal="center" wrapText="1"/>
    </xf>
    <xf numFmtId="0" fontId="5" fillId="3" borderId="0" xfId="0" applyFont="1" applyFill="1"/>
    <xf numFmtId="0" fontId="8" fillId="2" borderId="1" xfId="0" applyFont="1" applyFill="1" applyBorder="1" applyAlignment="1">
      <alignment vertical="center" wrapText="1"/>
    </xf>
    <xf numFmtId="0" fontId="9" fillId="2" borderId="1" xfId="0" applyFont="1" applyFill="1" applyBorder="1" applyAlignment="1">
      <alignment horizontal="left" vertical="center" wrapText="1" indent="1" readingOrder="1"/>
    </xf>
    <xf numFmtId="0" fontId="8" fillId="0" borderId="1" xfId="0" applyFont="1" applyBorder="1" applyAlignment="1">
      <alignment vertical="center"/>
    </xf>
    <xf numFmtId="0" fontId="8" fillId="0" borderId="0" xfId="0" applyFont="1" applyAlignment="1">
      <alignment vertical="center"/>
    </xf>
    <xf numFmtId="0" fontId="9" fillId="0" borderId="1" xfId="0" applyFont="1" applyBorder="1" applyAlignment="1">
      <alignment horizontal="left" vertical="center" wrapText="1" indent="1" readingOrder="1"/>
    </xf>
    <xf numFmtId="0" fontId="8" fillId="2" borderId="4"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vertical="center" wrapText="1"/>
    </xf>
    <xf numFmtId="0" fontId="7" fillId="3" borderId="2" xfId="0" applyFont="1" applyFill="1" applyBorder="1" applyAlignment="1">
      <alignment horizontal="center"/>
    </xf>
    <xf numFmtId="0" fontId="8" fillId="0" borderId="1" xfId="0" applyFont="1" applyBorder="1" applyAlignment="1">
      <alignment horizontal="left" vertical="center" indent="1"/>
    </xf>
    <xf numFmtId="0" fontId="8" fillId="0" borderId="1" xfId="0" applyFont="1" applyBorder="1" applyAlignment="1">
      <alignment horizontal="left" vertical="center"/>
    </xf>
    <xf numFmtId="0" fontId="8" fillId="5" borderId="1" xfId="0" applyFont="1" applyFill="1" applyBorder="1"/>
    <xf numFmtId="0" fontId="8" fillId="0" borderId="2" xfId="0" applyFont="1" applyBorder="1" applyAlignment="1">
      <alignment horizontal="center" vertical="center"/>
    </xf>
    <xf numFmtId="0" fontId="8" fillId="0" borderId="2" xfId="0" applyFont="1" applyBorder="1" applyAlignment="1">
      <alignment vertical="center" wrapText="1"/>
    </xf>
    <xf numFmtId="0" fontId="6" fillId="2" borderId="0" xfId="0" applyFont="1" applyFill="1" applyAlignment="1">
      <alignment horizontal="center" vertical="top" wrapText="1"/>
    </xf>
    <xf numFmtId="0" fontId="7" fillId="3" borderId="1" xfId="0" applyFont="1" applyFill="1" applyBorder="1" applyAlignment="1">
      <alignment horizontal="center"/>
    </xf>
    <xf numFmtId="0" fontId="11" fillId="2" borderId="0" xfId="1" applyFill="1" applyBorder="1" applyAlignment="1">
      <alignment vertical="top" wrapText="1"/>
    </xf>
    <xf numFmtId="0" fontId="6" fillId="2" borderId="0" xfId="0" applyFont="1" applyFill="1" applyAlignment="1">
      <alignment vertical="center" wrapText="1"/>
    </xf>
    <xf numFmtId="0" fontId="1" fillId="2" borderId="0" xfId="0" applyFont="1" applyFill="1" applyAlignment="1">
      <alignment vertical="top" wrapText="1"/>
    </xf>
    <xf numFmtId="0" fontId="0" fillId="2" borderId="1" xfId="0" applyFill="1" applyBorder="1" applyAlignment="1">
      <alignment vertical="top" wrapText="1"/>
    </xf>
    <xf numFmtId="0" fontId="6" fillId="7" borderId="1" xfId="0" applyFont="1" applyFill="1" applyBorder="1" applyAlignment="1">
      <alignment horizontal="center" vertical="top" wrapText="1"/>
    </xf>
    <xf numFmtId="0" fontId="8" fillId="5" borderId="0" xfId="0" applyFont="1" applyFill="1"/>
    <xf numFmtId="0" fontId="8" fillId="5" borderId="0" xfId="0" applyFont="1" applyFill="1" applyAlignment="1">
      <alignment horizontal="right"/>
    </xf>
    <xf numFmtId="0" fontId="8" fillId="5" borderId="0" xfId="0" applyFont="1" applyFill="1" applyAlignment="1">
      <alignment horizontal="center"/>
    </xf>
    <xf numFmtId="0" fontId="14" fillId="2" borderId="0" xfId="0" applyFont="1" applyFill="1"/>
    <xf numFmtId="0" fontId="7" fillId="3" borderId="1" xfId="0" applyFont="1" applyFill="1" applyBorder="1" applyAlignment="1">
      <alignment horizontal="center" textRotation="70"/>
    </xf>
    <xf numFmtId="0" fontId="7" fillId="3" borderId="1" xfId="0" applyFont="1" applyFill="1" applyBorder="1" applyAlignment="1">
      <alignment textRotation="70"/>
    </xf>
    <xf numFmtId="0" fontId="7" fillId="3" borderId="1" xfId="0" applyFont="1" applyFill="1" applyBorder="1" applyAlignment="1">
      <alignment textRotation="70" wrapText="1"/>
    </xf>
    <xf numFmtId="0" fontId="7" fillId="3" borderId="1" xfId="0" applyFont="1" applyFill="1" applyBorder="1" applyAlignment="1">
      <alignment horizontal="center" textRotation="70"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3" xfId="0" applyFont="1" applyBorder="1" applyAlignment="1">
      <alignment horizontal="left" vertical="center" wrapText="1" indent="1" readingOrder="1"/>
    </xf>
    <xf numFmtId="0" fontId="10" fillId="0" borderId="1" xfId="0" applyFont="1" applyBorder="1" applyAlignment="1">
      <alignment horizontal="left" vertical="center" wrapText="1" indent="1" readingOrder="1"/>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left" vertical="center" wrapText="1" indent="1" readingOrder="1"/>
    </xf>
    <xf numFmtId="0" fontId="7" fillId="0" borderId="0" xfId="0" applyFont="1" applyAlignment="1">
      <alignment horizontal="center" textRotation="70" wrapText="1"/>
    </xf>
    <xf numFmtId="0" fontId="7" fillId="0" borderId="0" xfId="0" applyFont="1" applyAlignment="1">
      <alignment textRotation="70" wrapText="1"/>
    </xf>
    <xf numFmtId="0" fontId="8" fillId="5" borderId="1" xfId="0" applyFont="1" applyFill="1" applyBorder="1" applyAlignment="1">
      <alignment horizontal="left"/>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wrapText="1"/>
      <protection locked="0"/>
    </xf>
    <xf numFmtId="0" fontId="15" fillId="0" borderId="1" xfId="0" applyFont="1" applyBorder="1" applyAlignment="1" applyProtection="1">
      <alignment horizontal="left" vertical="center" wrapText="1"/>
      <protection locked="0"/>
    </xf>
    <xf numFmtId="0" fontId="8" fillId="0" borderId="10" xfId="0" applyFont="1" applyBorder="1"/>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protection locked="0"/>
    </xf>
    <xf numFmtId="0" fontId="16" fillId="2" borderId="0" xfId="0" applyFont="1" applyFill="1" applyAlignment="1">
      <alignment horizontal="left" vertical="top" wrapText="1"/>
    </xf>
    <xf numFmtId="0" fontId="11" fillId="2" borderId="0" xfId="1" applyFill="1" applyBorder="1" applyAlignment="1">
      <alignment horizontal="left" vertical="top" wrapText="1"/>
    </xf>
    <xf numFmtId="0" fontId="1" fillId="2" borderId="0" xfId="0" applyFont="1" applyFill="1" applyAlignment="1">
      <alignment horizontal="right" vertical="top" wrapText="1"/>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11" fillId="2" borderId="4" xfId="1" applyFill="1" applyBorder="1" applyAlignment="1">
      <alignment horizontal="left" vertical="top" wrapText="1"/>
    </xf>
    <xf numFmtId="0" fontId="11" fillId="2" borderId="12" xfId="1" applyFill="1" applyBorder="1" applyAlignment="1">
      <alignment horizontal="left" vertical="top" wrapText="1"/>
    </xf>
    <xf numFmtId="0" fontId="11" fillId="2" borderId="5" xfId="1" applyFill="1" applyBorder="1" applyAlignment="1">
      <alignment horizontal="left" vertical="top" wrapText="1"/>
    </xf>
    <xf numFmtId="0" fontId="1" fillId="2" borderId="4" xfId="0" applyFont="1" applyFill="1" applyBorder="1" applyAlignment="1">
      <alignment horizontal="right" vertical="top" wrapText="1"/>
    </xf>
    <xf numFmtId="0" fontId="1" fillId="2" borderId="12" xfId="0" applyFont="1" applyFill="1" applyBorder="1" applyAlignment="1">
      <alignment horizontal="right" vertical="top" wrapText="1"/>
    </xf>
    <xf numFmtId="0" fontId="1" fillId="2" borderId="5" xfId="0" applyFont="1" applyFill="1" applyBorder="1" applyAlignment="1">
      <alignment horizontal="right" vertical="top" wrapText="1"/>
    </xf>
    <xf numFmtId="0" fontId="6" fillId="7" borderId="4" xfId="0" applyFont="1" applyFill="1" applyBorder="1" applyAlignment="1">
      <alignment horizontal="center" vertical="top" wrapText="1"/>
    </xf>
    <xf numFmtId="0" fontId="6" fillId="7" borderId="12"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3" borderId="1" xfId="0" applyFont="1" applyFill="1" applyBorder="1" applyAlignment="1">
      <alignment horizontal="center"/>
    </xf>
    <xf numFmtId="0" fontId="7" fillId="6" borderId="0" xfId="0" applyFont="1" applyFill="1" applyAlignment="1">
      <alignment horizontal="center" vertical="center"/>
    </xf>
    <xf numFmtId="0" fontId="8" fillId="0" borderId="10" xfId="0" applyFont="1" applyBorder="1" applyAlignment="1">
      <alignment horizontal="center"/>
    </xf>
    <xf numFmtId="0" fontId="8" fillId="5" borderId="1" xfId="0" applyFont="1" applyFill="1" applyBorder="1" applyAlignment="1">
      <alignment horizontal="left"/>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cellXfs>
  <cellStyles count="2">
    <cellStyle name="Hyperlink" xfId="1" builtinId="8"/>
    <cellStyle name="Normal" xfId="0" builtinId="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3"/>
      <tableStyleElement type="header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F5607-1C0A-4A14-B081-6F0FE5E26CC7}">
  <sheetPr>
    <pageSetUpPr fitToPage="1"/>
  </sheetPr>
  <dimension ref="A1:O26"/>
  <sheetViews>
    <sheetView topLeftCell="A4" zoomScaleNormal="100" workbookViewId="0">
      <selection activeCell="Y17" sqref="Y17"/>
    </sheetView>
  </sheetViews>
  <sheetFormatPr defaultRowHeight="15" x14ac:dyDescent="0.25"/>
  <cols>
    <col min="1" max="1" width="4.42578125" customWidth="1"/>
    <col min="4" max="4" width="4" customWidth="1"/>
    <col min="7" max="7" width="10.7109375" customWidth="1"/>
    <col min="11" max="11" width="11.42578125" customWidth="1"/>
    <col min="12" max="12" width="10.42578125" customWidth="1"/>
    <col min="13" max="14" width="9.85546875" customWidth="1"/>
    <col min="15" max="15" width="10" customWidth="1"/>
  </cols>
  <sheetData>
    <row r="1" spans="1:15" ht="6.75" customHeight="1" x14ac:dyDescent="0.25">
      <c r="A1" s="1"/>
      <c r="B1" s="1"/>
      <c r="C1" s="1"/>
      <c r="D1" s="1"/>
      <c r="E1" s="1"/>
      <c r="F1" s="1"/>
      <c r="G1" s="1"/>
      <c r="H1" s="1"/>
      <c r="I1" s="1"/>
      <c r="J1" s="1"/>
      <c r="K1" s="1"/>
      <c r="L1" s="1"/>
      <c r="M1" s="1"/>
      <c r="N1" s="1"/>
      <c r="O1" s="1"/>
    </row>
    <row r="2" spans="1:15" ht="9.75" hidden="1" customHeight="1" x14ac:dyDescent="0.25">
      <c r="A2" s="1"/>
      <c r="B2" s="1"/>
      <c r="C2" s="1"/>
      <c r="D2" s="1"/>
      <c r="E2" s="1"/>
      <c r="F2" s="1"/>
      <c r="G2" s="1"/>
      <c r="H2" s="1"/>
      <c r="I2" s="1"/>
      <c r="J2" s="1"/>
      <c r="K2" s="1"/>
      <c r="L2" s="1"/>
      <c r="M2" s="1"/>
      <c r="N2" s="1"/>
      <c r="O2" s="1"/>
    </row>
    <row r="3" spans="1:15" x14ac:dyDescent="0.25">
      <c r="A3" s="1"/>
      <c r="B3" s="1"/>
      <c r="C3" s="1"/>
      <c r="D3" s="1"/>
      <c r="E3" s="1"/>
      <c r="F3" s="1"/>
      <c r="G3" s="1"/>
      <c r="H3" s="1"/>
      <c r="I3" s="1"/>
      <c r="J3" s="1"/>
      <c r="K3" s="1"/>
      <c r="L3" s="1"/>
      <c r="M3" s="1"/>
      <c r="N3" s="1"/>
      <c r="O3" s="1"/>
    </row>
    <row r="4" spans="1:15" ht="26.25" x14ac:dyDescent="0.4">
      <c r="A4" s="1"/>
      <c r="B4" s="1"/>
      <c r="C4" s="1"/>
      <c r="D4" s="1"/>
      <c r="E4" s="2" t="s">
        <v>0</v>
      </c>
      <c r="F4" s="1"/>
      <c r="G4" s="1"/>
      <c r="H4" s="1"/>
      <c r="I4" s="1"/>
      <c r="J4" s="1"/>
      <c r="K4" s="1"/>
      <c r="L4" s="1"/>
      <c r="M4" s="1"/>
      <c r="N4" s="1"/>
      <c r="O4" s="1"/>
    </row>
    <row r="5" spans="1:15" ht="33.75" x14ac:dyDescent="0.5">
      <c r="A5" s="1"/>
      <c r="B5" s="1" t="s">
        <v>1</v>
      </c>
      <c r="C5" s="1"/>
      <c r="D5" s="1"/>
      <c r="E5" s="3" t="s">
        <v>2</v>
      </c>
      <c r="F5" s="1"/>
      <c r="G5" s="1"/>
      <c r="H5" s="1"/>
      <c r="I5" s="1"/>
      <c r="J5" s="1"/>
      <c r="K5" s="1"/>
      <c r="L5" s="1"/>
      <c r="M5" s="1"/>
      <c r="N5" s="1"/>
      <c r="O5" s="1"/>
    </row>
    <row r="6" spans="1:15" x14ac:dyDescent="0.25">
      <c r="A6" s="1"/>
      <c r="B6" s="1"/>
      <c r="C6" s="1"/>
      <c r="D6" s="1"/>
      <c r="E6" s="1"/>
      <c r="F6" s="1"/>
      <c r="G6" s="1"/>
      <c r="H6" s="1"/>
      <c r="I6" s="1"/>
      <c r="J6" s="1"/>
      <c r="K6" s="1"/>
      <c r="L6" s="1"/>
      <c r="M6" s="1"/>
      <c r="N6" s="1"/>
      <c r="O6" s="1"/>
    </row>
    <row r="7" spans="1:15" ht="36" customHeight="1" x14ac:dyDescent="0.25">
      <c r="A7" s="1"/>
      <c r="B7" s="1"/>
      <c r="C7" s="1"/>
      <c r="D7" s="1"/>
      <c r="E7" s="4" t="s">
        <v>3</v>
      </c>
      <c r="F7" s="1"/>
      <c r="G7" s="1"/>
      <c r="H7" s="1"/>
      <c r="I7" s="1"/>
      <c r="J7" s="1"/>
      <c r="K7" s="1"/>
      <c r="L7" s="1"/>
      <c r="M7" s="1"/>
      <c r="N7" s="1"/>
      <c r="O7" s="1"/>
    </row>
    <row r="8" spans="1:15" ht="6.75" customHeight="1" x14ac:dyDescent="0.25">
      <c r="A8" s="18"/>
      <c r="B8" s="18"/>
      <c r="C8" s="18"/>
      <c r="D8" s="18"/>
      <c r="E8" s="18"/>
      <c r="F8" s="18"/>
      <c r="G8" s="18"/>
      <c r="H8" s="18"/>
      <c r="I8" s="18"/>
      <c r="J8" s="18"/>
      <c r="K8" s="18"/>
      <c r="L8" s="18"/>
      <c r="M8" s="18"/>
      <c r="N8" s="18"/>
      <c r="O8" s="18"/>
    </row>
    <row r="9" spans="1:15" x14ac:dyDescent="0.25">
      <c r="A9" s="1"/>
      <c r="B9" s="1"/>
      <c r="C9" s="1"/>
      <c r="D9" s="1"/>
      <c r="E9" s="1"/>
      <c r="F9" s="1"/>
      <c r="G9" s="1"/>
      <c r="H9" s="1"/>
      <c r="I9" s="1"/>
      <c r="J9" s="1"/>
      <c r="K9" s="1"/>
      <c r="L9" s="1"/>
      <c r="M9" s="1"/>
      <c r="N9" s="1"/>
      <c r="O9" s="1"/>
    </row>
    <row r="10" spans="1:15" x14ac:dyDescent="0.25">
      <c r="A10" s="1"/>
      <c r="B10" s="1"/>
      <c r="C10" s="1"/>
      <c r="D10" s="1"/>
      <c r="E10" s="1"/>
      <c r="F10" s="1"/>
      <c r="G10" s="1"/>
      <c r="H10" s="1"/>
      <c r="I10" s="1"/>
      <c r="J10" s="1"/>
      <c r="K10" s="1"/>
      <c r="L10" s="1"/>
      <c r="M10" s="1"/>
      <c r="N10" s="1"/>
      <c r="O10" s="1"/>
    </row>
    <row r="11" spans="1:15" ht="409.5" customHeight="1" x14ac:dyDescent="0.25">
      <c r="A11" s="1"/>
      <c r="B11" s="5"/>
      <c r="C11" s="1"/>
      <c r="D11" s="1"/>
      <c r="E11" s="72" t="s">
        <v>4</v>
      </c>
      <c r="F11" s="72"/>
      <c r="G11" s="72"/>
      <c r="H11" s="72"/>
      <c r="I11" s="72"/>
      <c r="J11" s="72"/>
      <c r="K11" s="72"/>
      <c r="L11" s="72"/>
      <c r="M11" s="72"/>
      <c r="N11" s="72"/>
      <c r="O11" s="1"/>
    </row>
    <row r="12" spans="1:15" x14ac:dyDescent="0.25">
      <c r="A12" s="1"/>
      <c r="B12" s="1"/>
      <c r="C12" s="1"/>
      <c r="D12" s="1"/>
      <c r="E12" s="1"/>
      <c r="F12" s="1"/>
      <c r="G12" s="1"/>
      <c r="H12" s="1"/>
      <c r="I12" s="1"/>
      <c r="J12" s="1"/>
      <c r="K12" s="1"/>
      <c r="L12" s="1"/>
      <c r="M12" s="1"/>
      <c r="N12" s="1"/>
      <c r="O12" s="1"/>
    </row>
    <row r="13" spans="1:15" ht="15" customHeight="1" x14ac:dyDescent="0.25">
      <c r="A13" s="1"/>
      <c r="B13" s="75"/>
      <c r="C13" s="75"/>
      <c r="D13" s="75"/>
      <c r="E13" s="75"/>
      <c r="F13" s="75"/>
      <c r="G13" s="76"/>
      <c r="H13" s="76"/>
      <c r="I13" s="76"/>
      <c r="J13" s="33"/>
      <c r="K13" s="1"/>
      <c r="L13" s="1"/>
      <c r="M13" s="33"/>
      <c r="N13" s="1"/>
      <c r="O13" s="1"/>
    </row>
    <row r="14" spans="1:15" x14ac:dyDescent="0.25">
      <c r="A14" s="1"/>
      <c r="B14" s="75"/>
      <c r="C14" s="75"/>
      <c r="D14" s="75"/>
      <c r="E14" s="75"/>
      <c r="F14" s="75"/>
      <c r="G14" s="33"/>
      <c r="H14" s="33"/>
      <c r="I14" s="33"/>
      <c r="J14" s="33"/>
      <c r="K14" s="1"/>
      <c r="L14" s="1"/>
      <c r="M14" s="1"/>
      <c r="N14" s="1"/>
      <c r="O14" s="1"/>
    </row>
    <row r="15" spans="1:15" ht="15" customHeight="1" x14ac:dyDescent="0.25">
      <c r="A15" s="1"/>
      <c r="B15" s="73"/>
      <c r="C15" s="73"/>
      <c r="D15" s="73"/>
      <c r="E15" s="73"/>
      <c r="F15" s="73"/>
      <c r="G15" s="6"/>
      <c r="H15" s="6"/>
      <c r="I15" s="6"/>
      <c r="J15" s="6"/>
      <c r="K15" s="1"/>
      <c r="L15" s="1"/>
      <c r="M15" s="1"/>
      <c r="N15" s="1"/>
      <c r="O15" s="1"/>
    </row>
    <row r="16" spans="1:15" ht="15" customHeight="1" x14ac:dyDescent="0.25">
      <c r="A16" s="1"/>
      <c r="B16" s="73"/>
      <c r="C16" s="73"/>
      <c r="D16" s="73"/>
      <c r="E16" s="73"/>
      <c r="F16" s="73"/>
      <c r="G16" s="6"/>
      <c r="H16" s="6"/>
      <c r="I16" s="6"/>
      <c r="J16" s="6"/>
      <c r="K16" s="1"/>
      <c r="L16" s="1"/>
      <c r="M16" s="1"/>
      <c r="N16" s="1"/>
      <c r="O16" s="1"/>
    </row>
    <row r="17" spans="1:15" ht="15" customHeight="1" x14ac:dyDescent="0.25">
      <c r="A17" s="1"/>
      <c r="B17" s="73"/>
      <c r="C17" s="73"/>
      <c r="D17" s="73"/>
      <c r="E17" s="73"/>
      <c r="F17" s="73"/>
      <c r="G17" s="6"/>
      <c r="H17" s="6"/>
      <c r="I17" s="6"/>
      <c r="J17" s="6"/>
      <c r="K17" s="1"/>
      <c r="L17" s="1"/>
      <c r="M17" s="1"/>
      <c r="N17" s="1"/>
      <c r="O17" s="1"/>
    </row>
    <row r="18" spans="1:15" ht="15" customHeight="1" x14ac:dyDescent="0.25">
      <c r="A18" s="1"/>
      <c r="B18" s="73"/>
      <c r="C18" s="73"/>
      <c r="D18" s="73"/>
      <c r="E18" s="73"/>
      <c r="F18" s="73"/>
      <c r="G18" s="6"/>
      <c r="H18" s="6"/>
      <c r="I18" s="6"/>
      <c r="J18" s="6"/>
      <c r="K18" s="1"/>
      <c r="L18" s="1"/>
      <c r="M18" s="1"/>
      <c r="N18" s="1"/>
      <c r="O18" s="1"/>
    </row>
    <row r="19" spans="1:15" ht="15" customHeight="1" x14ac:dyDescent="0.25">
      <c r="A19" s="1"/>
      <c r="B19" s="73"/>
      <c r="C19" s="73"/>
      <c r="D19" s="73"/>
      <c r="E19" s="73"/>
      <c r="F19" s="73"/>
      <c r="G19" s="6"/>
      <c r="H19" s="6"/>
      <c r="I19" s="6"/>
      <c r="J19" s="6"/>
      <c r="K19" s="1"/>
      <c r="L19" s="1"/>
      <c r="M19" s="1"/>
      <c r="N19" s="1"/>
      <c r="O19" s="1"/>
    </row>
    <row r="20" spans="1:15" ht="15" customHeight="1" x14ac:dyDescent="0.25">
      <c r="A20" s="1"/>
      <c r="B20" s="73"/>
      <c r="C20" s="73"/>
      <c r="D20" s="73"/>
      <c r="E20" s="73"/>
      <c r="F20" s="73"/>
      <c r="G20" s="6"/>
      <c r="H20" s="6"/>
      <c r="I20" s="6"/>
      <c r="J20" s="6"/>
      <c r="K20" s="1"/>
      <c r="L20" s="1"/>
      <c r="M20" s="1"/>
      <c r="N20" s="1"/>
      <c r="O20" s="1"/>
    </row>
    <row r="21" spans="1:15" x14ac:dyDescent="0.25">
      <c r="A21" s="1"/>
      <c r="B21" s="73"/>
      <c r="C21" s="73"/>
      <c r="D21" s="73"/>
      <c r="E21" s="73"/>
      <c r="F21" s="73"/>
      <c r="G21" s="6"/>
      <c r="H21" s="6"/>
      <c r="I21" s="6"/>
      <c r="J21" s="6"/>
      <c r="K21" s="1"/>
      <c r="L21" s="1"/>
      <c r="M21" s="1"/>
      <c r="N21" s="1"/>
      <c r="O21" s="1"/>
    </row>
    <row r="22" spans="1:15" ht="15" customHeight="1" x14ac:dyDescent="0.25">
      <c r="A22" s="1"/>
      <c r="B22" s="73"/>
      <c r="C22" s="73"/>
      <c r="D22" s="73"/>
      <c r="E22" s="73"/>
      <c r="F22" s="73"/>
      <c r="G22" s="6"/>
      <c r="H22" s="6"/>
      <c r="I22" s="6"/>
      <c r="J22" s="6"/>
      <c r="K22" s="1"/>
      <c r="L22" s="1"/>
      <c r="M22" s="1"/>
      <c r="N22" s="1"/>
      <c r="O22" s="1"/>
    </row>
    <row r="23" spans="1:15" ht="15" customHeight="1" x14ac:dyDescent="0.25">
      <c r="A23" s="1"/>
      <c r="B23" s="73"/>
      <c r="C23" s="73"/>
      <c r="D23" s="73"/>
      <c r="E23" s="73"/>
      <c r="F23" s="73"/>
      <c r="G23" s="6"/>
      <c r="H23" s="6"/>
      <c r="I23" s="6"/>
      <c r="J23" s="6"/>
      <c r="K23" s="1"/>
      <c r="L23" s="1"/>
      <c r="M23" s="1"/>
      <c r="N23" s="1"/>
      <c r="O23" s="1"/>
    </row>
    <row r="24" spans="1:15" x14ac:dyDescent="0.25">
      <c r="A24" s="1"/>
      <c r="B24" s="7"/>
      <c r="C24" s="7"/>
      <c r="D24" s="7"/>
      <c r="E24" s="7"/>
      <c r="F24" s="7"/>
      <c r="G24" s="6"/>
      <c r="H24" s="6"/>
      <c r="I24" s="6"/>
      <c r="J24" s="6"/>
      <c r="K24" s="1"/>
      <c r="L24" s="1"/>
      <c r="M24" s="1"/>
      <c r="N24" s="1"/>
      <c r="O24" s="1"/>
    </row>
    <row r="25" spans="1:15" x14ac:dyDescent="0.25">
      <c r="A25" s="1"/>
      <c r="B25" s="74"/>
      <c r="C25" s="74"/>
      <c r="D25" s="74"/>
      <c r="E25" s="74"/>
      <c r="F25" s="74"/>
      <c r="G25" s="6"/>
      <c r="H25" s="6"/>
      <c r="I25" s="6"/>
      <c r="J25" s="6"/>
      <c r="K25" s="1"/>
      <c r="L25" s="1"/>
      <c r="M25" s="1"/>
      <c r="N25" s="1"/>
      <c r="O25" s="1"/>
    </row>
    <row r="26" spans="1:15" x14ac:dyDescent="0.25">
      <c r="A26" s="1"/>
      <c r="B26" s="6"/>
      <c r="C26" s="6"/>
      <c r="D26" s="6"/>
      <c r="E26" s="6"/>
      <c r="F26" s="6"/>
      <c r="G26" s="6"/>
      <c r="H26" s="6"/>
      <c r="I26" s="6"/>
      <c r="J26" s="6"/>
      <c r="K26" s="6"/>
      <c r="L26" s="6"/>
      <c r="M26" s="1"/>
      <c r="N26" s="1"/>
      <c r="O26" s="1"/>
    </row>
  </sheetData>
  <mergeCells count="13">
    <mergeCell ref="B23:F23"/>
    <mergeCell ref="B25:F25"/>
    <mergeCell ref="B13:F14"/>
    <mergeCell ref="G13:I13"/>
    <mergeCell ref="B15:F15"/>
    <mergeCell ref="B16:F16"/>
    <mergeCell ref="B17:F17"/>
    <mergeCell ref="B18:F18"/>
    <mergeCell ref="E11:N11"/>
    <mergeCell ref="B19:F19"/>
    <mergeCell ref="B20:F20"/>
    <mergeCell ref="B21:F21"/>
    <mergeCell ref="B22:F22"/>
  </mergeCells>
  <pageMargins left="0.7" right="0.7" top="0.75" bottom="0.75" header="0.3" footer="0.3"/>
  <pageSetup scale="76" orientation="landscape" r:id="rId1"/>
  <headerFooter>
    <oddHeader>&amp;LXXXX Z1 Appendix B: CAMP Technical Requirements</oddHeader>
    <oddFooter>&amp;RPage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30"/>
  <sheetViews>
    <sheetView tabSelected="1" zoomScale="75" zoomScaleNormal="75" workbookViewId="0">
      <selection activeCell="I9" sqref="I9"/>
    </sheetView>
  </sheetViews>
  <sheetFormatPr defaultColWidth="9.140625" defaultRowHeight="12" x14ac:dyDescent="0.2"/>
  <cols>
    <col min="1" max="1" width="5.7109375" style="10" customWidth="1"/>
    <col min="2" max="2" width="5.7109375" style="8" customWidth="1"/>
    <col min="3" max="3" width="19.7109375" style="8" customWidth="1"/>
    <col min="4" max="4" width="60.7109375" style="8" customWidth="1"/>
    <col min="5" max="6" width="3.28515625" style="8" bestFit="1" customWidth="1"/>
    <col min="7" max="8" width="3.28515625" style="8" customWidth="1"/>
    <col min="9" max="9" width="6.5703125" style="8" customWidth="1"/>
    <col min="10" max="11" width="3.7109375" style="8" customWidth="1"/>
    <col min="12" max="12" width="44.7109375" style="8" customWidth="1"/>
    <col min="13" max="16384" width="9.140625" style="8"/>
  </cols>
  <sheetData>
    <row r="1" spans="1:22" ht="163.9" customHeight="1" x14ac:dyDescent="0.2">
      <c r="A1" s="92" t="s">
        <v>20</v>
      </c>
      <c r="B1" s="92"/>
      <c r="C1" s="27" t="s">
        <v>233</v>
      </c>
      <c r="D1" s="34" t="s">
        <v>234</v>
      </c>
      <c r="E1" s="44" t="s">
        <v>235</v>
      </c>
      <c r="F1" s="44" t="s">
        <v>236</v>
      </c>
      <c r="G1" s="44" t="s">
        <v>237</v>
      </c>
      <c r="H1" s="45" t="s">
        <v>23</v>
      </c>
      <c r="I1" s="46" t="s">
        <v>24</v>
      </c>
      <c r="J1" s="45" t="s">
        <v>25</v>
      </c>
      <c r="K1" s="45" t="s">
        <v>26</v>
      </c>
      <c r="L1" s="17" t="s">
        <v>27</v>
      </c>
    </row>
    <row r="2" spans="1:22" ht="24" x14ac:dyDescent="0.2">
      <c r="A2" s="9" t="s">
        <v>238</v>
      </c>
      <c r="B2" s="24">
        <v>1</v>
      </c>
      <c r="C2" s="28" t="s">
        <v>123</v>
      </c>
      <c r="D2" s="26" t="s">
        <v>239</v>
      </c>
      <c r="E2" s="96"/>
      <c r="F2" s="97"/>
      <c r="G2" s="98"/>
      <c r="H2" s="58" t="s">
        <v>31</v>
      </c>
      <c r="I2" s="60" t="s">
        <v>32</v>
      </c>
      <c r="J2" s="60" t="s">
        <v>33</v>
      </c>
      <c r="K2" s="60" t="s">
        <v>33</v>
      </c>
      <c r="L2" s="61"/>
    </row>
    <row r="3" spans="1:22" ht="36" x14ac:dyDescent="0.2">
      <c r="A3" s="9" t="s">
        <v>238</v>
      </c>
      <c r="B3" s="25">
        <v>2</v>
      </c>
      <c r="C3" s="28" t="s">
        <v>123</v>
      </c>
      <c r="D3" s="26" t="s">
        <v>240</v>
      </c>
      <c r="E3" s="99"/>
      <c r="F3" s="100"/>
      <c r="G3" s="101"/>
      <c r="H3" s="59" t="s">
        <v>31</v>
      </c>
      <c r="I3" s="60" t="s">
        <v>32</v>
      </c>
      <c r="J3" s="60" t="s">
        <v>33</v>
      </c>
      <c r="K3" s="60" t="s">
        <v>33</v>
      </c>
      <c r="L3" s="61"/>
    </row>
    <row r="4" spans="1:22" ht="120" x14ac:dyDescent="0.2">
      <c r="A4" s="9" t="s">
        <v>215</v>
      </c>
      <c r="B4" s="49">
        <v>3</v>
      </c>
      <c r="C4" s="50" t="s">
        <v>241</v>
      </c>
      <c r="D4" s="51" t="s">
        <v>242</v>
      </c>
      <c r="E4" s="9" t="s">
        <v>243</v>
      </c>
      <c r="F4" s="9" t="s">
        <v>31</v>
      </c>
      <c r="G4" s="16">
        <v>2</v>
      </c>
      <c r="H4" s="59" t="s">
        <v>31</v>
      </c>
      <c r="I4" s="60" t="s">
        <v>33</v>
      </c>
      <c r="J4" s="60" t="s">
        <v>97</v>
      </c>
      <c r="K4" s="60" t="s">
        <v>97</v>
      </c>
      <c r="L4" s="65"/>
    </row>
    <row r="5" spans="1:22" ht="132" x14ac:dyDescent="0.2">
      <c r="A5" s="52" t="s">
        <v>238</v>
      </c>
      <c r="B5" s="53">
        <v>4</v>
      </c>
      <c r="C5" s="54" t="s">
        <v>244</v>
      </c>
      <c r="D5" s="54" t="s">
        <v>245</v>
      </c>
      <c r="E5" s="9" t="s">
        <v>243</v>
      </c>
      <c r="F5" s="9" t="s">
        <v>88</v>
      </c>
      <c r="G5" s="16">
        <v>2</v>
      </c>
      <c r="H5" s="59" t="s">
        <v>31</v>
      </c>
      <c r="I5" s="60" t="s">
        <v>33</v>
      </c>
      <c r="J5" s="60" t="s">
        <v>97</v>
      </c>
      <c r="K5" s="60" t="s">
        <v>97</v>
      </c>
      <c r="L5" s="61"/>
      <c r="Q5" s="55"/>
      <c r="R5" s="55"/>
      <c r="S5" s="55"/>
      <c r="T5" s="56"/>
      <c r="U5" s="56"/>
      <c r="V5" s="56"/>
    </row>
    <row r="6" spans="1:22" ht="52.5" customHeight="1" x14ac:dyDescent="0.2">
      <c r="A6" s="9" t="s">
        <v>238</v>
      </c>
      <c r="B6" s="25">
        <v>5</v>
      </c>
      <c r="C6" s="20" t="s">
        <v>246</v>
      </c>
      <c r="D6" s="20" t="s">
        <v>247</v>
      </c>
      <c r="E6" s="13" t="s">
        <v>243</v>
      </c>
      <c r="F6" s="13" t="s">
        <v>31</v>
      </c>
      <c r="G6" s="16">
        <v>2</v>
      </c>
      <c r="H6" s="59" t="s">
        <v>31</v>
      </c>
      <c r="I6" s="60" t="s">
        <v>33</v>
      </c>
      <c r="J6" s="60" t="s">
        <v>97</v>
      </c>
      <c r="K6" s="60" t="s">
        <v>97</v>
      </c>
      <c r="L6" s="61"/>
    </row>
    <row r="7" spans="1:22" ht="53.25" customHeight="1" x14ac:dyDescent="0.2">
      <c r="A7" s="9" t="s">
        <v>238</v>
      </c>
      <c r="B7" s="13">
        <v>6</v>
      </c>
      <c r="C7" s="20" t="s">
        <v>248</v>
      </c>
      <c r="D7" s="20" t="s">
        <v>249</v>
      </c>
      <c r="E7" s="9" t="s">
        <v>243</v>
      </c>
      <c r="F7" s="9" t="s">
        <v>31</v>
      </c>
      <c r="G7" s="16">
        <v>2</v>
      </c>
      <c r="H7" s="59" t="s">
        <v>31</v>
      </c>
      <c r="I7" s="60" t="s">
        <v>33</v>
      </c>
      <c r="J7" s="60" t="s">
        <v>97</v>
      </c>
      <c r="K7" s="60" t="s">
        <v>97</v>
      </c>
      <c r="L7" s="61"/>
    </row>
    <row r="8" spans="1:22" ht="53.25" customHeight="1" x14ac:dyDescent="0.2">
      <c r="A8" s="9" t="s">
        <v>238</v>
      </c>
      <c r="B8" s="24">
        <v>7</v>
      </c>
      <c r="C8" s="23" t="s">
        <v>250</v>
      </c>
      <c r="D8" s="23" t="s">
        <v>251</v>
      </c>
      <c r="E8" s="9" t="s">
        <v>243</v>
      </c>
      <c r="F8" s="9" t="s">
        <v>31</v>
      </c>
      <c r="G8" s="16">
        <v>1</v>
      </c>
      <c r="H8" s="59" t="s">
        <v>31</v>
      </c>
      <c r="I8" s="60" t="s">
        <v>33</v>
      </c>
      <c r="J8" s="60" t="s">
        <v>97</v>
      </c>
      <c r="K8" s="60" t="s">
        <v>97</v>
      </c>
      <c r="L8" s="61"/>
    </row>
    <row r="9" spans="1:22" ht="36" x14ac:dyDescent="0.2">
      <c r="A9" s="9" t="s">
        <v>238</v>
      </c>
      <c r="B9" s="13">
        <v>8</v>
      </c>
      <c r="C9" s="20" t="s">
        <v>252</v>
      </c>
      <c r="D9" s="54" t="s">
        <v>253</v>
      </c>
      <c r="E9" s="9" t="s">
        <v>243</v>
      </c>
      <c r="F9" s="9" t="s">
        <v>31</v>
      </c>
      <c r="G9" s="16">
        <v>2</v>
      </c>
      <c r="H9" s="59" t="s">
        <v>31</v>
      </c>
      <c r="I9" s="60" t="s">
        <v>32</v>
      </c>
      <c r="J9" s="60" t="s">
        <v>33</v>
      </c>
      <c r="K9" s="60" t="s">
        <v>33</v>
      </c>
      <c r="L9" s="61"/>
    </row>
    <row r="10" spans="1:22" ht="15" x14ac:dyDescent="0.25">
      <c r="G10"/>
      <c r="H10"/>
      <c r="I10"/>
      <c r="J10"/>
      <c r="K10"/>
      <c r="L10"/>
    </row>
    <row r="11" spans="1:22" hidden="1" x14ac:dyDescent="0.2">
      <c r="A11" s="93" t="s">
        <v>79</v>
      </c>
      <c r="B11" s="93"/>
      <c r="C11" s="93"/>
      <c r="D11" s="93"/>
      <c r="E11" s="93"/>
      <c r="F11" s="93"/>
      <c r="G11" s="93"/>
      <c r="H11" s="93"/>
      <c r="I11" s="93"/>
      <c r="J11" s="93"/>
      <c r="K11" s="93"/>
      <c r="L11" s="93"/>
    </row>
    <row r="12" spans="1:22" hidden="1" x14ac:dyDescent="0.2">
      <c r="A12" s="41"/>
      <c r="B12" s="40"/>
      <c r="C12" s="40"/>
      <c r="D12" s="95" t="s">
        <v>80</v>
      </c>
      <c r="E12" s="95"/>
      <c r="F12" s="95"/>
      <c r="G12" s="95"/>
      <c r="H12" s="57"/>
      <c r="I12" s="30">
        <f>COUNTIF(I2:I9,"Y")</f>
        <v>0</v>
      </c>
      <c r="J12" s="30">
        <f>COUNTIF(J2:J9,"Y")</f>
        <v>5</v>
      </c>
      <c r="K12" s="30">
        <f>COUNTIF(K2:K9,"Y")</f>
        <v>5</v>
      </c>
      <c r="L12" s="40"/>
    </row>
    <row r="13" spans="1:22" hidden="1" x14ac:dyDescent="0.2">
      <c r="A13" s="42"/>
      <c r="B13" s="40"/>
      <c r="C13" s="40"/>
      <c r="D13" s="95" t="s">
        <v>81</v>
      </c>
      <c r="E13" s="95"/>
      <c r="F13" s="95"/>
      <c r="G13" s="95"/>
      <c r="H13" s="57"/>
      <c r="I13" s="30">
        <f>COUNTIF(I2:I9,"N")</f>
        <v>5</v>
      </c>
      <c r="J13" s="30">
        <f>COUNTIF(J2:J9,"N")</f>
        <v>3</v>
      </c>
      <c r="K13" s="30">
        <f>COUNTIF(K2:K9,"N")</f>
        <v>3</v>
      </c>
      <c r="L13" s="40"/>
    </row>
    <row r="14" spans="1:22" hidden="1" x14ac:dyDescent="0.2">
      <c r="A14" s="42"/>
      <c r="B14" s="40"/>
      <c r="C14" s="40"/>
      <c r="D14" s="95" t="s">
        <v>82</v>
      </c>
      <c r="E14" s="95"/>
      <c r="F14" s="95"/>
      <c r="G14" s="95"/>
      <c r="H14" s="57"/>
      <c r="I14" s="30">
        <f>COUNTIF(I2:I9, "C")</f>
        <v>3</v>
      </c>
      <c r="J14" s="30"/>
      <c r="K14" s="30"/>
      <c r="L14" s="40"/>
    </row>
    <row r="15" spans="1:22" hidden="1" x14ac:dyDescent="0.2">
      <c r="A15" s="42"/>
      <c r="B15" s="40"/>
      <c r="C15" s="40"/>
      <c r="D15" s="95" t="s">
        <v>83</v>
      </c>
      <c r="E15" s="95"/>
      <c r="F15" s="95"/>
      <c r="G15" s="95"/>
      <c r="H15" s="57"/>
      <c r="I15" s="30">
        <f>COUNTIF(I2:I9, "A")</f>
        <v>0</v>
      </c>
      <c r="J15" s="30"/>
      <c r="K15" s="30"/>
      <c r="L15" s="40"/>
    </row>
    <row r="16" spans="1:22" hidden="1" x14ac:dyDescent="0.2">
      <c r="A16" s="42"/>
      <c r="B16" s="40"/>
      <c r="C16" s="40"/>
      <c r="D16" s="95" t="s">
        <v>84</v>
      </c>
      <c r="E16" s="95"/>
      <c r="F16" s="95"/>
      <c r="G16" s="95"/>
      <c r="H16" s="57"/>
      <c r="I16" s="30">
        <f>COUNTIF(I2:I9, "B")</f>
        <v>0</v>
      </c>
      <c r="J16" s="30"/>
      <c r="K16" s="30"/>
      <c r="L16" s="40"/>
    </row>
    <row r="17" spans="1:12" hidden="1" x14ac:dyDescent="0.2">
      <c r="A17" s="42"/>
      <c r="B17" s="40"/>
      <c r="C17" s="40"/>
      <c r="D17" s="95" t="s">
        <v>85</v>
      </c>
      <c r="E17" s="95"/>
      <c r="F17" s="95"/>
      <c r="G17" s="95"/>
      <c r="H17" s="30">
        <f>COUNTIF(H2:H9,"R")</f>
        <v>8</v>
      </c>
      <c r="I17" s="30"/>
      <c r="J17" s="30"/>
      <c r="K17" s="30"/>
      <c r="L17" s="40"/>
    </row>
    <row r="18" spans="1:12" hidden="1" x14ac:dyDescent="0.2">
      <c r="A18" s="42"/>
      <c r="B18" s="40"/>
      <c r="C18" s="40"/>
      <c r="D18" s="95" t="s">
        <v>86</v>
      </c>
      <c r="E18" s="95"/>
      <c r="F18" s="95"/>
      <c r="G18" s="95"/>
      <c r="H18" s="30">
        <f>COUNTIF(H2:H9, "O")</f>
        <v>0</v>
      </c>
      <c r="I18" s="30"/>
      <c r="J18" s="30"/>
      <c r="K18" s="30"/>
      <c r="L18" s="40"/>
    </row>
    <row r="19" spans="1:12" hidden="1" x14ac:dyDescent="0.2">
      <c r="A19" s="42"/>
      <c r="B19" s="40"/>
      <c r="C19" s="40"/>
      <c r="D19" s="95" t="s">
        <v>87</v>
      </c>
      <c r="E19" s="95"/>
      <c r="F19" s="95"/>
      <c r="G19" s="95"/>
      <c r="H19" s="30">
        <f>H17+H18</f>
        <v>8</v>
      </c>
      <c r="I19" s="30"/>
      <c r="J19" s="30"/>
      <c r="K19" s="30"/>
      <c r="L19" s="40"/>
    </row>
    <row r="20" spans="1:12" ht="15" x14ac:dyDescent="0.25">
      <c r="G20"/>
      <c r="H20"/>
      <c r="I20"/>
      <c r="J20"/>
      <c r="K20"/>
      <c r="L20"/>
    </row>
    <row r="21" spans="1:12" ht="15" x14ac:dyDescent="0.25">
      <c r="G21"/>
      <c r="H21"/>
      <c r="I21"/>
      <c r="J21"/>
      <c r="K21"/>
      <c r="L21"/>
    </row>
    <row r="22" spans="1:12" ht="15" x14ac:dyDescent="0.25">
      <c r="G22"/>
      <c r="H22"/>
      <c r="I22"/>
      <c r="J22"/>
      <c r="K22"/>
      <c r="L22"/>
    </row>
    <row r="23" spans="1:12" ht="15" x14ac:dyDescent="0.25">
      <c r="G23"/>
      <c r="H23"/>
      <c r="I23"/>
      <c r="J23"/>
      <c r="K23"/>
      <c r="L23"/>
    </row>
    <row r="24" spans="1:12" ht="15" x14ac:dyDescent="0.25">
      <c r="G24"/>
      <c r="H24"/>
      <c r="I24"/>
      <c r="J24"/>
      <c r="K24"/>
      <c r="L24"/>
    </row>
    <row r="25" spans="1:12" ht="15" x14ac:dyDescent="0.25">
      <c r="G25"/>
      <c r="H25"/>
      <c r="I25"/>
      <c r="J25"/>
      <c r="K25"/>
      <c r="L25"/>
    </row>
    <row r="26" spans="1:12" ht="15" x14ac:dyDescent="0.25">
      <c r="G26"/>
      <c r="H26"/>
      <c r="I26"/>
      <c r="J26"/>
      <c r="K26"/>
      <c r="L26"/>
    </row>
    <row r="27" spans="1:12" ht="15" x14ac:dyDescent="0.25">
      <c r="G27"/>
      <c r="H27"/>
      <c r="I27"/>
      <c r="J27"/>
      <c r="K27"/>
      <c r="L27"/>
    </row>
    <row r="28" spans="1:12" ht="15" x14ac:dyDescent="0.25">
      <c r="G28"/>
      <c r="H28"/>
      <c r="I28"/>
      <c r="J28"/>
      <c r="K28"/>
      <c r="L28"/>
    </row>
    <row r="29" spans="1:12" ht="15" x14ac:dyDescent="0.25">
      <c r="G29"/>
      <c r="H29"/>
      <c r="I29"/>
      <c r="J29"/>
      <c r="K29"/>
      <c r="L29"/>
    </row>
    <row r="30" spans="1:12" ht="15" x14ac:dyDescent="0.25">
      <c r="G30"/>
      <c r="H30"/>
      <c r="I30"/>
      <c r="J30"/>
      <c r="K30"/>
      <c r="L30"/>
    </row>
  </sheetData>
  <sheetProtection autoFilter="0"/>
  <protectedRanges>
    <protectedRange sqref="I2:L10" name="Vendor Response_1"/>
  </protectedRanges>
  <mergeCells count="11">
    <mergeCell ref="A1:B1"/>
    <mergeCell ref="E2:G3"/>
    <mergeCell ref="A11:L11"/>
    <mergeCell ref="D12:G12"/>
    <mergeCell ref="D13:G13"/>
    <mergeCell ref="D19:G19"/>
    <mergeCell ref="D14:G14"/>
    <mergeCell ref="D15:G15"/>
    <mergeCell ref="D16:G16"/>
    <mergeCell ref="D17:G17"/>
    <mergeCell ref="D18:G18"/>
  </mergeCells>
  <conditionalFormatting sqref="L2:L9">
    <cfRule type="expression" dxfId="0" priority="5">
      <formula>IF(#REF!="N",TRUE,IF($I2="Y",TRUE,IF($J2="Y",TRUE,(IF($K2="Y",TRUE,FALSE)))))</formula>
    </cfRule>
  </conditionalFormatting>
  <dataValidations count="5">
    <dataValidation type="list" allowBlank="1" showInputMessage="1" showErrorMessage="1" sqref="E2 E4:E9" xr:uid="{00000000-0002-0000-0800-000000000000}">
      <formula1>"I,I,R,r,E,e"</formula1>
    </dataValidation>
    <dataValidation type="list" allowBlank="1" showInputMessage="1" showErrorMessage="1" sqref="F4:F9" xr:uid="{00000000-0002-0000-0800-000001000000}">
      <formula1>"R,r,B,b"</formula1>
    </dataValidation>
    <dataValidation type="list" allowBlank="1" showInputMessage="1" showErrorMessage="1" sqref="G4:G9" xr:uid="{00000000-0002-0000-0800-000002000000}">
      <formula1>"1,2"</formula1>
    </dataValidation>
    <dataValidation type="list" allowBlank="1" showInputMessage="1" showErrorMessage="1" sqref="J2:K9" xr:uid="{5BAB8483-6721-4A37-8DD6-DBF4305D330C}">
      <formula1>"Y,N"</formula1>
    </dataValidation>
    <dataValidation type="list" allowBlank="1" showInputMessage="1" showErrorMessage="1" sqref="I2:I9" xr:uid="{80DC5A84-90AD-43ED-8297-9AAAB9B06DC0}">
      <formula1>"C,A,B,N"</formula1>
    </dataValidation>
  </dataValidations>
  <printOptions horizontalCentered="1"/>
  <pageMargins left="1" right="1" top="1" bottom="1" header="0.5" footer="0.5"/>
  <pageSetup scale="70" fitToHeight="0" orientation="landscape" r:id="rId1"/>
  <headerFooter>
    <oddHeader>&amp;LXXXX Z1 Appendix B: CAMP Technical Requirements&amp;CSystems-Interfaces</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zoomScaleNormal="100" workbookViewId="0">
      <selection activeCell="J15" sqref="J15"/>
    </sheetView>
  </sheetViews>
  <sheetFormatPr defaultRowHeight="15" x14ac:dyDescent="0.25"/>
  <cols>
    <col min="1" max="1" width="4.42578125" customWidth="1"/>
    <col min="4" max="4" width="4" customWidth="1"/>
    <col min="7" max="7" width="10.7109375" customWidth="1"/>
    <col min="10" max="10" width="11.7109375" customWidth="1"/>
    <col min="11" max="11" width="11.42578125" customWidth="1"/>
    <col min="12" max="12" width="10.42578125" customWidth="1"/>
    <col min="13" max="14" width="9.85546875" customWidth="1"/>
    <col min="15" max="15" width="10" customWidth="1"/>
  </cols>
  <sheetData>
    <row r="1" spans="1:15" ht="6.75" customHeight="1" x14ac:dyDescent="0.25">
      <c r="A1" s="1"/>
      <c r="B1" s="1"/>
      <c r="C1" s="1"/>
      <c r="D1" s="1"/>
      <c r="E1" s="1"/>
      <c r="F1" s="1"/>
      <c r="G1" s="1"/>
      <c r="H1" s="1"/>
      <c r="I1" s="1"/>
      <c r="J1" s="1"/>
      <c r="K1" s="1"/>
      <c r="L1" s="1"/>
      <c r="M1" s="1"/>
      <c r="N1" s="1"/>
      <c r="O1" s="1"/>
    </row>
    <row r="2" spans="1:15" ht="9.75" hidden="1" customHeight="1" x14ac:dyDescent="0.25">
      <c r="A2" s="1"/>
      <c r="B2" s="1"/>
      <c r="C2" s="1"/>
      <c r="D2" s="1"/>
      <c r="E2" s="1"/>
      <c r="F2" s="1"/>
      <c r="G2" s="1"/>
      <c r="H2" s="1"/>
      <c r="I2" s="1"/>
      <c r="J2" s="1"/>
      <c r="K2" s="1"/>
      <c r="L2" s="1"/>
      <c r="M2" s="1"/>
      <c r="N2" s="1"/>
      <c r="O2" s="1"/>
    </row>
    <row r="3" spans="1:15" x14ac:dyDescent="0.25">
      <c r="A3" s="1"/>
      <c r="B3" s="1"/>
      <c r="C3" s="1"/>
      <c r="D3" s="1"/>
      <c r="E3" s="1"/>
      <c r="F3" s="1"/>
      <c r="G3" s="1"/>
      <c r="H3" s="1"/>
      <c r="I3" s="1"/>
      <c r="J3" s="1"/>
      <c r="K3" s="1"/>
      <c r="L3" s="1"/>
      <c r="M3" s="1"/>
      <c r="N3" s="1"/>
      <c r="O3" s="1"/>
    </row>
    <row r="4" spans="1:15" ht="26.25" x14ac:dyDescent="0.4">
      <c r="A4" s="1"/>
      <c r="B4" s="1"/>
      <c r="C4" s="1"/>
      <c r="D4" s="1"/>
      <c r="E4" s="2"/>
      <c r="F4" s="1"/>
      <c r="G4" s="1"/>
      <c r="H4" s="1"/>
      <c r="I4" s="1"/>
      <c r="J4" s="1"/>
      <c r="K4" s="1"/>
      <c r="L4" s="1"/>
      <c r="M4" s="1"/>
      <c r="N4" s="1"/>
      <c r="O4" s="1"/>
    </row>
    <row r="5" spans="1:15" ht="33.75" x14ac:dyDescent="0.5">
      <c r="A5" s="1"/>
      <c r="B5" s="1" t="s">
        <v>1</v>
      </c>
      <c r="C5" s="1"/>
      <c r="D5" s="1"/>
      <c r="E5" s="3"/>
      <c r="F5" s="1"/>
      <c r="G5" s="1"/>
      <c r="H5" s="1"/>
      <c r="I5" s="1"/>
      <c r="J5" s="1"/>
      <c r="K5" s="1"/>
      <c r="L5" s="1"/>
      <c r="M5" s="1"/>
      <c r="N5" s="1"/>
      <c r="O5" s="1"/>
    </row>
    <row r="6" spans="1:15" x14ac:dyDescent="0.25">
      <c r="A6" s="1"/>
      <c r="B6" s="1"/>
      <c r="C6" s="1"/>
      <c r="D6" s="1"/>
      <c r="E6" s="1"/>
      <c r="F6" s="1"/>
      <c r="G6" s="1"/>
      <c r="H6" s="1"/>
      <c r="I6" s="1"/>
      <c r="J6" s="1"/>
      <c r="K6" s="1"/>
      <c r="L6" s="1"/>
      <c r="M6" s="1"/>
      <c r="N6" s="1"/>
      <c r="O6" s="1"/>
    </row>
    <row r="7" spans="1:15" ht="36" customHeight="1" x14ac:dyDescent="0.25">
      <c r="A7" s="1"/>
      <c r="B7" s="1"/>
      <c r="C7" s="1"/>
      <c r="D7" s="1"/>
      <c r="E7" s="4" t="s">
        <v>5</v>
      </c>
      <c r="F7" s="1"/>
      <c r="G7" s="1"/>
      <c r="H7" s="1"/>
      <c r="I7" s="1"/>
      <c r="J7" s="1"/>
      <c r="K7" s="1"/>
      <c r="L7" s="1"/>
      <c r="M7" s="1"/>
      <c r="N7" s="1"/>
      <c r="O7" s="1"/>
    </row>
    <row r="8" spans="1:15" ht="6.75" customHeight="1" x14ac:dyDescent="0.25">
      <c r="A8" s="18"/>
      <c r="B8" s="18"/>
      <c r="C8" s="18"/>
      <c r="D8" s="18"/>
      <c r="E8" s="18"/>
      <c r="F8" s="18"/>
      <c r="G8" s="18"/>
      <c r="H8" s="18"/>
      <c r="I8" s="18"/>
      <c r="J8" s="18"/>
      <c r="K8" s="18"/>
      <c r="L8" s="18"/>
      <c r="M8" s="18"/>
      <c r="N8" s="18"/>
      <c r="O8" s="18"/>
    </row>
    <row r="9" spans="1:15" x14ac:dyDescent="0.25">
      <c r="A9" s="1"/>
      <c r="B9" s="1"/>
      <c r="C9" s="1"/>
      <c r="D9" s="1"/>
      <c r="E9" s="1"/>
      <c r="F9" s="1"/>
      <c r="G9" s="1"/>
      <c r="H9" s="1"/>
      <c r="I9" s="1"/>
      <c r="J9" s="1"/>
      <c r="K9" s="1"/>
      <c r="L9" s="1"/>
      <c r="M9" s="1"/>
      <c r="N9" s="1"/>
      <c r="O9" s="1"/>
    </row>
    <row r="10" spans="1:15" x14ac:dyDescent="0.25">
      <c r="A10" s="1"/>
      <c r="B10" s="1"/>
      <c r="C10" s="1"/>
      <c r="D10" s="1"/>
      <c r="E10" s="1"/>
      <c r="F10" s="1"/>
      <c r="G10" s="1"/>
      <c r="H10" s="1"/>
      <c r="I10" s="1"/>
      <c r="J10" s="1"/>
      <c r="K10" s="1"/>
      <c r="L10" s="1"/>
      <c r="M10" s="1"/>
      <c r="N10" s="1"/>
      <c r="O10" s="1"/>
    </row>
    <row r="11" spans="1:15" x14ac:dyDescent="0.25">
      <c r="A11" s="1"/>
      <c r="B11" s="5"/>
      <c r="C11" s="1"/>
      <c r="D11" s="1"/>
      <c r="E11" s="1"/>
      <c r="F11" s="1"/>
      <c r="G11" s="1"/>
      <c r="H11" s="1"/>
      <c r="I11" s="1"/>
      <c r="J11" s="1"/>
      <c r="K11" s="1"/>
      <c r="L11" s="1"/>
      <c r="M11" s="1"/>
      <c r="N11" s="1"/>
      <c r="O11" s="1"/>
    </row>
    <row r="12" spans="1:15" x14ac:dyDescent="0.25">
      <c r="A12" s="1"/>
      <c r="B12" s="1"/>
      <c r="C12" s="1"/>
      <c r="D12" s="1"/>
      <c r="E12" s="86" t="s">
        <v>6</v>
      </c>
      <c r="F12" s="87"/>
      <c r="G12" s="87"/>
      <c r="H12" s="87"/>
      <c r="I12" s="88"/>
      <c r="J12" s="83" t="s">
        <v>7</v>
      </c>
      <c r="K12" s="84"/>
      <c r="L12" s="85"/>
      <c r="M12" s="1"/>
      <c r="N12" s="1"/>
      <c r="O12" s="1"/>
    </row>
    <row r="13" spans="1:15" ht="15" customHeight="1" x14ac:dyDescent="0.25">
      <c r="A13" s="1"/>
      <c r="B13" s="36"/>
      <c r="C13" s="36"/>
      <c r="D13" s="36"/>
      <c r="E13" s="89"/>
      <c r="F13" s="90"/>
      <c r="G13" s="90"/>
      <c r="H13" s="90"/>
      <c r="I13" s="91"/>
      <c r="J13" s="39" t="s">
        <v>8</v>
      </c>
      <c r="K13" s="39" t="s">
        <v>9</v>
      </c>
      <c r="L13" s="39" t="s">
        <v>10</v>
      </c>
      <c r="M13" s="33"/>
      <c r="N13" s="1"/>
      <c r="O13" s="1"/>
    </row>
    <row r="14" spans="1:15" x14ac:dyDescent="0.25">
      <c r="A14" s="1"/>
      <c r="B14" s="36"/>
      <c r="C14" s="36"/>
      <c r="D14" s="36"/>
      <c r="E14" s="77" t="s">
        <v>11</v>
      </c>
      <c r="F14" s="78"/>
      <c r="G14" s="78"/>
      <c r="H14" s="78"/>
      <c r="I14" s="79"/>
      <c r="J14" s="38">
        <f>'A. General Technology'!E45</f>
        <v>35</v>
      </c>
      <c r="K14" s="38">
        <f>'A. General Technology'!E46</f>
        <v>1</v>
      </c>
      <c r="L14" s="38">
        <f>'A. General Technology'!E47</f>
        <v>36</v>
      </c>
      <c r="M14" s="1"/>
      <c r="N14" s="1"/>
      <c r="O14" s="1"/>
    </row>
    <row r="15" spans="1:15" ht="15" customHeight="1" x14ac:dyDescent="0.25">
      <c r="A15" s="1"/>
      <c r="B15" s="35"/>
      <c r="C15" s="35"/>
      <c r="D15" s="35"/>
      <c r="E15" s="77" t="s">
        <v>12</v>
      </c>
      <c r="F15" s="78"/>
      <c r="G15" s="78"/>
      <c r="H15" s="78"/>
      <c r="I15" s="79"/>
      <c r="J15" s="38">
        <f>'B. Enabling Technology'!E27</f>
        <v>16</v>
      </c>
      <c r="K15" s="38">
        <f>'B. Enabling Technology'!E28</f>
        <v>2</v>
      </c>
      <c r="L15" s="38">
        <f>'B. Enabling Technology'!E29</f>
        <v>18</v>
      </c>
      <c r="M15" s="1"/>
      <c r="N15" s="1"/>
      <c r="O15" s="1"/>
    </row>
    <row r="16" spans="1:15" ht="15" customHeight="1" x14ac:dyDescent="0.25">
      <c r="A16" s="1"/>
      <c r="B16" s="35"/>
      <c r="C16" s="35"/>
      <c r="D16" s="35"/>
      <c r="E16" s="77" t="s">
        <v>13</v>
      </c>
      <c r="F16" s="78"/>
      <c r="G16" s="78"/>
      <c r="H16" s="78"/>
      <c r="I16" s="79"/>
      <c r="J16" s="38">
        <f>'C. Public Web Portal'!E34</f>
        <v>23</v>
      </c>
      <c r="K16" s="38">
        <f>'C. Public Web Portal'!E35</f>
        <v>2</v>
      </c>
      <c r="L16" s="38">
        <f>'C. Public Web Portal'!E36</f>
        <v>25</v>
      </c>
      <c r="M16" s="1"/>
      <c r="N16" s="1"/>
      <c r="O16" s="1"/>
    </row>
    <row r="17" spans="1:15" ht="15" customHeight="1" x14ac:dyDescent="0.25">
      <c r="A17" s="1"/>
      <c r="B17" s="35"/>
      <c r="C17" s="35"/>
      <c r="D17" s="35"/>
      <c r="E17" s="77" t="s">
        <v>14</v>
      </c>
      <c r="F17" s="78"/>
      <c r="G17" s="78"/>
      <c r="H17" s="78"/>
      <c r="I17" s="79"/>
      <c r="J17" s="38">
        <f>'D. Application Security'!E54</f>
        <v>42</v>
      </c>
      <c r="K17" s="38">
        <f>'D. Application Security'!E55</f>
        <v>2</v>
      </c>
      <c r="L17" s="38">
        <f>'D. Application Security'!E56</f>
        <v>44</v>
      </c>
      <c r="M17" s="1"/>
      <c r="N17" s="1"/>
      <c r="O17" s="1"/>
    </row>
    <row r="18" spans="1:15" ht="15" customHeight="1" x14ac:dyDescent="0.25">
      <c r="A18" s="1"/>
      <c r="B18" s="35"/>
      <c r="C18" s="35"/>
      <c r="D18" s="35"/>
      <c r="E18" s="77" t="s">
        <v>15</v>
      </c>
      <c r="F18" s="78"/>
      <c r="G18" s="78"/>
      <c r="H18" s="78"/>
      <c r="I18" s="79"/>
      <c r="J18" s="38">
        <f>'E. Mobile'!E23</f>
        <v>10</v>
      </c>
      <c r="K18" s="38">
        <f>'E. Mobile'!E24</f>
        <v>4</v>
      </c>
      <c r="L18" s="38">
        <f>'E. Mobile'!E25</f>
        <v>14</v>
      </c>
      <c r="M18" s="1"/>
      <c r="N18" s="1"/>
      <c r="O18" s="1"/>
    </row>
    <row r="19" spans="1:15" ht="15" customHeight="1" x14ac:dyDescent="0.25">
      <c r="A19" s="1"/>
      <c r="B19" s="35"/>
      <c r="C19" s="35"/>
      <c r="D19" s="35"/>
      <c r="E19" s="77" t="s">
        <v>16</v>
      </c>
      <c r="F19" s="78"/>
      <c r="G19" s="78"/>
      <c r="H19" s="78"/>
      <c r="I19" s="79"/>
      <c r="J19" s="38">
        <f>'F. Reporting'!E14</f>
        <v>5</v>
      </c>
      <c r="K19" s="38">
        <f>'F. Reporting'!E15</f>
        <v>0</v>
      </c>
      <c r="L19" s="38">
        <f>'F. Reporting'!E16</f>
        <v>5</v>
      </c>
      <c r="M19" s="1"/>
      <c r="N19" s="1"/>
      <c r="O19" s="1"/>
    </row>
    <row r="20" spans="1:15" ht="15" customHeight="1" x14ac:dyDescent="0.25">
      <c r="A20" s="1"/>
      <c r="B20" s="35"/>
      <c r="C20" s="35"/>
      <c r="D20" s="35"/>
      <c r="E20" s="77" t="s">
        <v>17</v>
      </c>
      <c r="F20" s="78"/>
      <c r="G20" s="78"/>
      <c r="H20" s="78"/>
      <c r="I20" s="79"/>
      <c r="J20" s="38">
        <f>'G. GIS'!D26</f>
        <v>16</v>
      </c>
      <c r="K20" s="38">
        <f>'G. GIS'!D27</f>
        <v>1</v>
      </c>
      <c r="L20" s="38">
        <f>'G. GIS'!D28</f>
        <v>17</v>
      </c>
      <c r="M20" s="1"/>
      <c r="N20" s="1"/>
      <c r="O20" s="1"/>
    </row>
    <row r="21" spans="1:15" x14ac:dyDescent="0.25">
      <c r="A21" s="1"/>
      <c r="B21" s="35"/>
      <c r="C21" s="35"/>
      <c r="D21" s="35"/>
      <c r="E21" s="77" t="s">
        <v>18</v>
      </c>
      <c r="F21" s="78"/>
      <c r="G21" s="78"/>
      <c r="H21" s="78"/>
      <c r="I21" s="79"/>
      <c r="J21" s="38">
        <f>'H. Systems-Interfaces'!H17</f>
        <v>8</v>
      </c>
      <c r="K21" s="38">
        <f>'H. Systems-Interfaces'!H18</f>
        <v>0</v>
      </c>
      <c r="L21" s="38">
        <f>'H. Systems-Interfaces'!H19</f>
        <v>8</v>
      </c>
      <c r="M21" s="43"/>
      <c r="N21" s="1"/>
      <c r="O21" s="1"/>
    </row>
    <row r="22" spans="1:15" ht="15" customHeight="1" x14ac:dyDescent="0.25">
      <c r="A22" s="1"/>
      <c r="B22" s="35"/>
      <c r="C22" s="35"/>
      <c r="D22" s="35"/>
      <c r="E22" s="77"/>
      <c r="F22" s="78"/>
      <c r="G22" s="78"/>
      <c r="H22" s="78"/>
      <c r="I22" s="79"/>
      <c r="J22" s="38"/>
      <c r="K22" s="38"/>
      <c r="L22" s="38"/>
      <c r="M22" s="1"/>
      <c r="N22" s="1"/>
      <c r="O22" s="1"/>
    </row>
    <row r="23" spans="1:15" x14ac:dyDescent="0.25">
      <c r="A23" s="1"/>
      <c r="B23" s="7"/>
      <c r="C23" s="7"/>
      <c r="D23" s="7"/>
      <c r="E23" s="7"/>
      <c r="F23" s="7"/>
      <c r="G23" s="7"/>
      <c r="H23" s="7"/>
      <c r="I23" s="7"/>
      <c r="J23" s="6"/>
      <c r="K23" s="6"/>
      <c r="L23" s="6"/>
      <c r="M23" s="1"/>
      <c r="N23" s="1"/>
      <c r="O23" s="1"/>
    </row>
    <row r="24" spans="1:15" x14ac:dyDescent="0.25">
      <c r="A24" s="1"/>
      <c r="B24" s="37"/>
      <c r="C24" s="37"/>
      <c r="D24" s="37"/>
      <c r="E24" s="80" t="s">
        <v>19</v>
      </c>
      <c r="F24" s="81"/>
      <c r="G24" s="81"/>
      <c r="H24" s="81"/>
      <c r="I24" s="82"/>
      <c r="J24" s="38">
        <f>SUM(J14:J22)</f>
        <v>155</v>
      </c>
      <c r="K24" s="38">
        <f>SUM(K14:K22)</f>
        <v>12</v>
      </c>
      <c r="L24" s="38">
        <f>SUM(L14:L22)</f>
        <v>167</v>
      </c>
      <c r="M24" s="1"/>
      <c r="N24" s="1"/>
      <c r="O24" s="1"/>
    </row>
    <row r="25" spans="1:15" x14ac:dyDescent="0.25">
      <c r="A25" s="1"/>
      <c r="B25" s="6"/>
      <c r="C25" s="6"/>
      <c r="D25" s="6"/>
      <c r="E25" s="6"/>
      <c r="F25" s="6"/>
      <c r="G25" s="6"/>
      <c r="H25" s="6"/>
      <c r="I25" s="6"/>
      <c r="J25" s="6"/>
      <c r="K25" s="6"/>
      <c r="L25" s="6"/>
      <c r="M25" s="1"/>
      <c r="N25" s="1"/>
      <c r="O25" s="1"/>
    </row>
  </sheetData>
  <mergeCells count="12">
    <mergeCell ref="E21:I21"/>
    <mergeCell ref="E22:I22"/>
    <mergeCell ref="E24:I24"/>
    <mergeCell ref="J12:L12"/>
    <mergeCell ref="E14:I14"/>
    <mergeCell ref="E15:I15"/>
    <mergeCell ref="E16:I16"/>
    <mergeCell ref="E17:I17"/>
    <mergeCell ref="E12:I13"/>
    <mergeCell ref="E18:I18"/>
    <mergeCell ref="E19:I19"/>
    <mergeCell ref="E20:I20"/>
  </mergeCells>
  <hyperlinks>
    <hyperlink ref="E14:I14" location="'A. General Technology'!A2" display="A. General Technology" xr:uid="{2F8701DF-FBD3-4852-8014-54AB10F9FE42}"/>
    <hyperlink ref="E15:I15" location="'B. Enabling Technology'!A2" display="B. Enabling Technology" xr:uid="{64A88234-6AF7-4B20-8188-2D97E5E24A35}"/>
    <hyperlink ref="E16:I16" location="'C. Public Web Portal'!A1" display="C. Public Web Portal" xr:uid="{67EAE916-DAC7-4743-BC33-ACE370286985}"/>
    <hyperlink ref="E17:I17" location="'Table of Contents'!A2" display="D. Application Security" xr:uid="{5FD4B16F-3890-4EC4-A4B3-73BBD1AD6222}"/>
    <hyperlink ref="E18:I18" location="'E. Mobile'!A2" display="E. Mobile" xr:uid="{C2C978DC-3A43-4FC8-828F-16FC4F80212F}"/>
    <hyperlink ref="E19:I19" location="'F. Reporting'!A2" display="F. Reporting" xr:uid="{67B09A28-C7F1-47B1-BC0A-01293274A5F5}"/>
    <hyperlink ref="E20:I20" location="'G. GIS'!A2" display="G. GIS" xr:uid="{807C38D6-3EFD-48D5-8321-23B6B658B58A}"/>
    <hyperlink ref="E21:I21" location="'Table of Contents'!A1" display="H. System Interfaces" xr:uid="{F42F0C54-DDEC-4D1F-ABD5-AEA8B0FA15DD}"/>
  </hyperlinks>
  <pageMargins left="0.7" right="0.7" top="0.75" bottom="0.75" header="0.3" footer="0.3"/>
  <pageSetup scale="89" orientation="landscape" r:id="rId1"/>
  <headerFooter>
    <oddHeader>&amp;LXXXX Z1 Appendix B: CAMP Technical Requirements</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
  <sheetViews>
    <sheetView zoomScale="80" zoomScaleNormal="80" workbookViewId="0">
      <selection activeCell="I30" sqref="I30"/>
    </sheetView>
  </sheetViews>
  <sheetFormatPr defaultColWidth="9.140625" defaultRowHeight="12" x14ac:dyDescent="0.2"/>
  <cols>
    <col min="1" max="1" width="5.7109375" style="10" customWidth="1"/>
    <col min="2" max="2" width="5.7109375" style="8" customWidth="1"/>
    <col min="3" max="3" width="11.85546875" style="22" bestFit="1" customWidth="1"/>
    <col min="4" max="4" width="60.7109375" style="8" customWidth="1"/>
    <col min="5" max="5" width="6.42578125" style="8" customWidth="1"/>
    <col min="6" max="6" width="9.85546875" style="8" customWidth="1"/>
    <col min="7" max="7" width="3.7109375" style="8" customWidth="1"/>
    <col min="8" max="8" width="5.28515625" style="8" customWidth="1"/>
    <col min="9" max="9" width="32.42578125" style="8" customWidth="1"/>
    <col min="10" max="16384" width="9.140625" style="8"/>
  </cols>
  <sheetData>
    <row r="1" spans="1:9" ht="170.45" customHeight="1" x14ac:dyDescent="0.2">
      <c r="A1" s="92" t="s">
        <v>20</v>
      </c>
      <c r="B1" s="92"/>
      <c r="C1" s="17" t="s">
        <v>21</v>
      </c>
      <c r="D1" s="34" t="s">
        <v>22</v>
      </c>
      <c r="E1" s="47" t="s">
        <v>23</v>
      </c>
      <c r="F1" s="47" t="s">
        <v>24</v>
      </c>
      <c r="G1" s="46" t="s">
        <v>25</v>
      </c>
      <c r="H1" s="46" t="s">
        <v>26</v>
      </c>
      <c r="I1" s="17" t="s">
        <v>27</v>
      </c>
    </row>
    <row r="2" spans="1:9" ht="24" x14ac:dyDescent="0.2">
      <c r="A2" s="9" t="s">
        <v>28</v>
      </c>
      <c r="B2" s="9">
        <v>1</v>
      </c>
      <c r="C2" s="21" t="s">
        <v>29</v>
      </c>
      <c r="D2" s="11" t="s">
        <v>30</v>
      </c>
      <c r="E2" s="11" t="s">
        <v>31</v>
      </c>
      <c r="F2" s="60" t="s">
        <v>32</v>
      </c>
      <c r="G2" s="60" t="s">
        <v>33</v>
      </c>
      <c r="H2" s="60" t="s">
        <v>33</v>
      </c>
      <c r="I2" s="61"/>
    </row>
    <row r="3" spans="1:9" ht="36" x14ac:dyDescent="0.2">
      <c r="A3" s="13" t="s">
        <v>28</v>
      </c>
      <c r="B3" s="9">
        <v>2</v>
      </c>
      <c r="C3" s="21" t="s">
        <v>29</v>
      </c>
      <c r="D3" s="11" t="s">
        <v>34</v>
      </c>
      <c r="E3" s="11" t="s">
        <v>31</v>
      </c>
      <c r="F3" s="60" t="s">
        <v>32</v>
      </c>
      <c r="G3" s="60" t="s">
        <v>33</v>
      </c>
      <c r="H3" s="60" t="s">
        <v>33</v>
      </c>
      <c r="I3" s="61"/>
    </row>
    <row r="4" spans="1:9" ht="24" x14ac:dyDescent="0.2">
      <c r="A4" s="13" t="s">
        <v>28</v>
      </c>
      <c r="B4" s="9">
        <v>3</v>
      </c>
      <c r="C4" s="21" t="s">
        <v>29</v>
      </c>
      <c r="D4" s="11" t="s">
        <v>35</v>
      </c>
      <c r="E4" s="11" t="s">
        <v>31</v>
      </c>
      <c r="F4" s="60" t="s">
        <v>32</v>
      </c>
      <c r="G4" s="60" t="s">
        <v>33</v>
      </c>
      <c r="H4" s="60" t="s">
        <v>33</v>
      </c>
      <c r="I4" s="61"/>
    </row>
    <row r="5" spans="1:9" ht="48" x14ac:dyDescent="0.2">
      <c r="A5" s="13" t="s">
        <v>28</v>
      </c>
      <c r="B5" s="9">
        <v>4</v>
      </c>
      <c r="C5" s="21" t="s">
        <v>29</v>
      </c>
      <c r="D5" s="11" t="s">
        <v>36</v>
      </c>
      <c r="E5" s="11" t="s">
        <v>31</v>
      </c>
      <c r="F5" s="60" t="s">
        <v>32</v>
      </c>
      <c r="G5" s="60" t="s">
        <v>33</v>
      </c>
      <c r="H5" s="60" t="s">
        <v>33</v>
      </c>
      <c r="I5" s="61"/>
    </row>
    <row r="6" spans="1:9" ht="36" x14ac:dyDescent="0.2">
      <c r="A6" s="13" t="s">
        <v>28</v>
      </c>
      <c r="B6" s="9">
        <v>5</v>
      </c>
      <c r="C6" s="21" t="s">
        <v>37</v>
      </c>
      <c r="D6" s="11" t="s">
        <v>38</v>
      </c>
      <c r="E6" s="11" t="s">
        <v>31</v>
      </c>
      <c r="F6" s="60" t="s">
        <v>32</v>
      </c>
      <c r="G6" s="60" t="s">
        <v>33</v>
      </c>
      <c r="H6" s="60" t="s">
        <v>33</v>
      </c>
      <c r="I6" s="61"/>
    </row>
    <row r="7" spans="1:9" ht="48" x14ac:dyDescent="0.2">
      <c r="A7" s="13" t="s">
        <v>28</v>
      </c>
      <c r="B7" s="9">
        <v>6</v>
      </c>
      <c r="C7" s="21" t="s">
        <v>37</v>
      </c>
      <c r="D7" s="12" t="s">
        <v>39</v>
      </c>
      <c r="E7" s="11" t="s">
        <v>31</v>
      </c>
      <c r="F7" s="60" t="s">
        <v>32</v>
      </c>
      <c r="G7" s="60" t="s">
        <v>33</v>
      </c>
      <c r="H7" s="60" t="s">
        <v>33</v>
      </c>
      <c r="I7" s="61" t="s">
        <v>40</v>
      </c>
    </row>
    <row r="8" spans="1:9" ht="54" customHeight="1" x14ac:dyDescent="0.2">
      <c r="A8" s="13" t="s">
        <v>28</v>
      </c>
      <c r="B8" s="9">
        <v>7</v>
      </c>
      <c r="C8" s="21" t="s">
        <v>37</v>
      </c>
      <c r="D8" s="12" t="s">
        <v>41</v>
      </c>
      <c r="E8" s="11" t="s">
        <v>31</v>
      </c>
      <c r="F8" s="60" t="s">
        <v>32</v>
      </c>
      <c r="G8" s="60" t="s">
        <v>33</v>
      </c>
      <c r="H8" s="60" t="s">
        <v>33</v>
      </c>
      <c r="I8" s="61"/>
    </row>
    <row r="9" spans="1:9" ht="36" x14ac:dyDescent="0.2">
      <c r="A9" s="13" t="s">
        <v>28</v>
      </c>
      <c r="B9" s="9">
        <v>8</v>
      </c>
      <c r="C9" s="29" t="s">
        <v>37</v>
      </c>
      <c r="D9" s="48" t="s">
        <v>42</v>
      </c>
      <c r="E9" s="11" t="s">
        <v>31</v>
      </c>
      <c r="F9" s="60" t="s">
        <v>32</v>
      </c>
      <c r="G9" s="60" t="s">
        <v>33</v>
      </c>
      <c r="H9" s="60" t="s">
        <v>33</v>
      </c>
      <c r="I9" s="61"/>
    </row>
    <row r="10" spans="1:9" ht="24" x14ac:dyDescent="0.2">
      <c r="A10" s="13" t="s">
        <v>28</v>
      </c>
      <c r="B10" s="9">
        <v>9</v>
      </c>
      <c r="C10" s="21" t="s">
        <v>37</v>
      </c>
      <c r="D10" s="11" t="s">
        <v>43</v>
      </c>
      <c r="E10" s="11" t="s">
        <v>31</v>
      </c>
      <c r="F10" s="60" t="s">
        <v>32</v>
      </c>
      <c r="G10" s="60" t="s">
        <v>33</v>
      </c>
      <c r="H10" s="60" t="s">
        <v>33</v>
      </c>
      <c r="I10" s="61"/>
    </row>
    <row r="11" spans="1:9" ht="24" x14ac:dyDescent="0.2">
      <c r="A11" s="13" t="s">
        <v>28</v>
      </c>
      <c r="B11" s="9">
        <v>10</v>
      </c>
      <c r="C11" s="21" t="s">
        <v>37</v>
      </c>
      <c r="D11" s="11" t="s">
        <v>44</v>
      </c>
      <c r="E11" s="11" t="s">
        <v>31</v>
      </c>
      <c r="F11" s="60" t="s">
        <v>32</v>
      </c>
      <c r="G11" s="60" t="s">
        <v>33</v>
      </c>
      <c r="H11" s="60" t="s">
        <v>33</v>
      </c>
      <c r="I11" s="61"/>
    </row>
    <row r="12" spans="1:9" ht="36" x14ac:dyDescent="0.2">
      <c r="A12" s="13" t="s">
        <v>28</v>
      </c>
      <c r="B12" s="9">
        <v>11</v>
      </c>
      <c r="C12" s="21" t="s">
        <v>37</v>
      </c>
      <c r="D12" s="19" t="s">
        <v>45</v>
      </c>
      <c r="E12" s="11" t="s">
        <v>31</v>
      </c>
      <c r="F12" s="60" t="s">
        <v>32</v>
      </c>
      <c r="G12" s="60" t="s">
        <v>33</v>
      </c>
      <c r="H12" s="60" t="s">
        <v>33</v>
      </c>
      <c r="I12" s="61"/>
    </row>
    <row r="13" spans="1:9" ht="24" x14ac:dyDescent="0.2">
      <c r="A13" s="13" t="s">
        <v>28</v>
      </c>
      <c r="B13" s="9">
        <v>12</v>
      </c>
      <c r="C13" s="21" t="s">
        <v>37</v>
      </c>
      <c r="D13" s="12" t="s">
        <v>46</v>
      </c>
      <c r="E13" s="11" t="s">
        <v>31</v>
      </c>
      <c r="F13" s="62" t="s">
        <v>32</v>
      </c>
      <c r="G13" s="60" t="s">
        <v>33</v>
      </c>
      <c r="H13" s="60" t="s">
        <v>33</v>
      </c>
      <c r="I13" s="61"/>
    </row>
    <row r="14" spans="1:9" ht="60" x14ac:dyDescent="0.2">
      <c r="A14" s="13" t="s">
        <v>28</v>
      </c>
      <c r="B14" s="9">
        <v>13</v>
      </c>
      <c r="C14" s="21" t="s">
        <v>37</v>
      </c>
      <c r="D14" s="11" t="s">
        <v>47</v>
      </c>
      <c r="E14" s="11" t="s">
        <v>31</v>
      </c>
      <c r="F14" s="60" t="s">
        <v>32</v>
      </c>
      <c r="G14" s="60" t="s">
        <v>33</v>
      </c>
      <c r="H14" s="60" t="s">
        <v>33</v>
      </c>
      <c r="I14" s="61"/>
    </row>
    <row r="15" spans="1:9" ht="45.6" customHeight="1" x14ac:dyDescent="0.2">
      <c r="A15" s="13" t="s">
        <v>28</v>
      </c>
      <c r="B15" s="9">
        <v>14</v>
      </c>
      <c r="C15" s="21" t="s">
        <v>37</v>
      </c>
      <c r="D15" s="11" t="s">
        <v>48</v>
      </c>
      <c r="E15" s="11" t="s">
        <v>49</v>
      </c>
      <c r="F15" s="60" t="s">
        <v>32</v>
      </c>
      <c r="G15" s="60" t="s">
        <v>33</v>
      </c>
      <c r="H15" s="60" t="s">
        <v>33</v>
      </c>
      <c r="I15" s="61"/>
    </row>
    <row r="16" spans="1:9" ht="36" x14ac:dyDescent="0.2">
      <c r="A16" s="13" t="s">
        <v>28</v>
      </c>
      <c r="B16" s="9">
        <v>15</v>
      </c>
      <c r="C16" s="21" t="s">
        <v>37</v>
      </c>
      <c r="D16" s="11" t="s">
        <v>50</v>
      </c>
      <c r="E16" s="11" t="s">
        <v>31</v>
      </c>
      <c r="F16" s="60" t="s">
        <v>32</v>
      </c>
      <c r="G16" s="60" t="s">
        <v>33</v>
      </c>
      <c r="H16" s="60" t="s">
        <v>33</v>
      </c>
      <c r="I16" s="61"/>
    </row>
    <row r="17" spans="1:9" ht="36" x14ac:dyDescent="0.2">
      <c r="A17" s="13" t="s">
        <v>28</v>
      </c>
      <c r="B17" s="13">
        <v>16</v>
      </c>
      <c r="C17" s="21" t="s">
        <v>37</v>
      </c>
      <c r="D17" s="11" t="s">
        <v>51</v>
      </c>
      <c r="E17" s="11" t="s">
        <v>31</v>
      </c>
      <c r="F17" s="60" t="s">
        <v>32</v>
      </c>
      <c r="G17" s="60" t="s">
        <v>33</v>
      </c>
      <c r="H17" s="60" t="s">
        <v>33</v>
      </c>
      <c r="I17" s="61"/>
    </row>
    <row r="18" spans="1:9" ht="36" x14ac:dyDescent="0.2">
      <c r="A18" s="13" t="s">
        <v>28</v>
      </c>
      <c r="B18" s="9">
        <v>17</v>
      </c>
      <c r="C18" s="21" t="s">
        <v>37</v>
      </c>
      <c r="D18" s="11" t="s">
        <v>52</v>
      </c>
      <c r="E18" s="11" t="s">
        <v>31</v>
      </c>
      <c r="F18" s="60" t="s">
        <v>32</v>
      </c>
      <c r="G18" s="60" t="s">
        <v>33</v>
      </c>
      <c r="H18" s="60" t="s">
        <v>33</v>
      </c>
      <c r="I18" s="61"/>
    </row>
    <row r="19" spans="1:9" ht="24" x14ac:dyDescent="0.2">
      <c r="A19" s="67" t="s">
        <v>28</v>
      </c>
      <c r="B19" s="67">
        <v>18</v>
      </c>
      <c r="C19" s="68" t="s">
        <v>37</v>
      </c>
      <c r="D19" s="69" t="s">
        <v>53</v>
      </c>
      <c r="E19" s="69" t="s">
        <v>31</v>
      </c>
      <c r="F19" s="70" t="s">
        <v>32</v>
      </c>
      <c r="G19" s="60" t="s">
        <v>33</v>
      </c>
      <c r="H19" s="60" t="s">
        <v>33</v>
      </c>
      <c r="I19" s="71"/>
    </row>
    <row r="20" spans="1:9" ht="36" x14ac:dyDescent="0.2">
      <c r="A20" s="13" t="s">
        <v>28</v>
      </c>
      <c r="B20" s="9">
        <v>19</v>
      </c>
      <c r="C20" s="21" t="s">
        <v>54</v>
      </c>
      <c r="D20" s="11" t="s">
        <v>55</v>
      </c>
      <c r="E20" s="11" t="s">
        <v>31</v>
      </c>
      <c r="F20" s="60" t="s">
        <v>32</v>
      </c>
      <c r="G20" s="60" t="s">
        <v>33</v>
      </c>
      <c r="H20" s="60" t="s">
        <v>33</v>
      </c>
      <c r="I20" s="61" t="s">
        <v>56</v>
      </c>
    </row>
    <row r="21" spans="1:9" ht="36" x14ac:dyDescent="0.2">
      <c r="A21" s="13" t="s">
        <v>28</v>
      </c>
      <c r="B21" s="9">
        <v>20</v>
      </c>
      <c r="C21" s="21" t="s">
        <v>54</v>
      </c>
      <c r="D21" s="11" t="s">
        <v>57</v>
      </c>
      <c r="E21" s="11" t="s">
        <v>31</v>
      </c>
      <c r="F21" s="60" t="s">
        <v>32</v>
      </c>
      <c r="G21" s="60" t="s">
        <v>33</v>
      </c>
      <c r="H21" s="60" t="s">
        <v>33</v>
      </c>
      <c r="I21" s="61"/>
    </row>
    <row r="22" spans="1:9" ht="48" customHeight="1" x14ac:dyDescent="0.2">
      <c r="A22" s="13" t="s">
        <v>28</v>
      </c>
      <c r="B22" s="9">
        <v>21</v>
      </c>
      <c r="C22" s="21" t="s">
        <v>54</v>
      </c>
      <c r="D22" s="12" t="s">
        <v>58</v>
      </c>
      <c r="E22" s="11" t="s">
        <v>31</v>
      </c>
      <c r="F22" s="60" t="s">
        <v>32</v>
      </c>
      <c r="G22" s="60" t="s">
        <v>33</v>
      </c>
      <c r="H22" s="60" t="s">
        <v>33</v>
      </c>
      <c r="I22" s="61"/>
    </row>
    <row r="23" spans="1:9" ht="49.5" customHeight="1" x14ac:dyDescent="0.2">
      <c r="A23" s="13" t="s">
        <v>28</v>
      </c>
      <c r="B23" s="9">
        <v>22</v>
      </c>
      <c r="C23" s="21" t="s">
        <v>54</v>
      </c>
      <c r="D23" s="12" t="s">
        <v>59</v>
      </c>
      <c r="E23" s="11" t="s">
        <v>31</v>
      </c>
      <c r="F23" s="60" t="s">
        <v>32</v>
      </c>
      <c r="G23" s="60" t="s">
        <v>33</v>
      </c>
      <c r="H23" s="60" t="s">
        <v>33</v>
      </c>
      <c r="I23" s="61"/>
    </row>
    <row r="24" spans="1:9" ht="48" x14ac:dyDescent="0.2">
      <c r="A24" s="13" t="s">
        <v>28</v>
      </c>
      <c r="B24" s="9">
        <v>23</v>
      </c>
      <c r="C24" s="21" t="s">
        <v>54</v>
      </c>
      <c r="D24" s="11" t="s">
        <v>60</v>
      </c>
      <c r="E24" s="11" t="s">
        <v>31</v>
      </c>
      <c r="F24" s="60" t="s">
        <v>32</v>
      </c>
      <c r="G24" s="60" t="s">
        <v>33</v>
      </c>
      <c r="H24" s="60" t="s">
        <v>33</v>
      </c>
      <c r="I24" s="61"/>
    </row>
    <row r="25" spans="1:9" ht="24" x14ac:dyDescent="0.2">
      <c r="A25" s="13" t="s">
        <v>28</v>
      </c>
      <c r="B25" s="9">
        <v>24</v>
      </c>
      <c r="C25" s="21" t="s">
        <v>54</v>
      </c>
      <c r="D25" s="11" t="s">
        <v>61</v>
      </c>
      <c r="E25" s="11" t="s">
        <v>31</v>
      </c>
      <c r="F25" s="60" t="s">
        <v>32</v>
      </c>
      <c r="G25" s="60" t="s">
        <v>33</v>
      </c>
      <c r="H25" s="60" t="s">
        <v>33</v>
      </c>
      <c r="I25" s="61"/>
    </row>
    <row r="26" spans="1:9" ht="22.15" customHeight="1" x14ac:dyDescent="0.2">
      <c r="A26" s="13" t="s">
        <v>28</v>
      </c>
      <c r="B26" s="9">
        <v>25</v>
      </c>
      <c r="C26" s="21" t="s">
        <v>54</v>
      </c>
      <c r="D26" s="11" t="s">
        <v>62</v>
      </c>
      <c r="E26" s="11" t="s">
        <v>31</v>
      </c>
      <c r="F26" s="60" t="s">
        <v>32</v>
      </c>
      <c r="G26" s="60" t="s">
        <v>33</v>
      </c>
      <c r="H26" s="60" t="s">
        <v>33</v>
      </c>
      <c r="I26" s="61"/>
    </row>
    <row r="27" spans="1:9" ht="24" x14ac:dyDescent="0.2">
      <c r="A27" s="13" t="s">
        <v>28</v>
      </c>
      <c r="B27" s="9">
        <v>26</v>
      </c>
      <c r="C27" s="21" t="s">
        <v>54</v>
      </c>
      <c r="D27" s="11" t="s">
        <v>63</v>
      </c>
      <c r="E27" s="11" t="s">
        <v>31</v>
      </c>
      <c r="F27" s="60" t="s">
        <v>32</v>
      </c>
      <c r="G27" s="60" t="s">
        <v>33</v>
      </c>
      <c r="H27" s="60" t="s">
        <v>33</v>
      </c>
      <c r="I27" s="61"/>
    </row>
    <row r="28" spans="1:9" ht="36" x14ac:dyDescent="0.2">
      <c r="A28" s="13" t="s">
        <v>28</v>
      </c>
      <c r="B28" s="9">
        <v>27</v>
      </c>
      <c r="C28" s="21" t="s">
        <v>54</v>
      </c>
      <c r="D28" s="11" t="s">
        <v>64</v>
      </c>
      <c r="E28" s="11" t="s">
        <v>31</v>
      </c>
      <c r="F28" s="60" t="s">
        <v>32</v>
      </c>
      <c r="G28" s="60" t="s">
        <v>33</v>
      </c>
      <c r="H28" s="60" t="s">
        <v>33</v>
      </c>
      <c r="I28" s="61"/>
    </row>
    <row r="29" spans="1:9" ht="24" x14ac:dyDescent="0.2">
      <c r="A29" s="13" t="s">
        <v>28</v>
      </c>
      <c r="B29" s="9">
        <v>28</v>
      </c>
      <c r="C29" s="21" t="s">
        <v>65</v>
      </c>
      <c r="D29" s="12" t="s">
        <v>66</v>
      </c>
      <c r="E29" s="11" t="s">
        <v>31</v>
      </c>
      <c r="F29" s="60" t="s">
        <v>32</v>
      </c>
      <c r="G29" s="60" t="s">
        <v>33</v>
      </c>
      <c r="H29" s="60" t="s">
        <v>33</v>
      </c>
      <c r="I29" s="61"/>
    </row>
    <row r="30" spans="1:9" ht="36" x14ac:dyDescent="0.2">
      <c r="A30" s="13" t="s">
        <v>28</v>
      </c>
      <c r="B30" s="9">
        <v>29</v>
      </c>
      <c r="C30" s="21" t="s">
        <v>65</v>
      </c>
      <c r="D30" s="12" t="s">
        <v>67</v>
      </c>
      <c r="E30" s="11" t="s">
        <v>31</v>
      </c>
      <c r="F30" s="60" t="s">
        <v>33</v>
      </c>
      <c r="G30" s="60" t="s">
        <v>33</v>
      </c>
      <c r="H30" s="60" t="s">
        <v>33</v>
      </c>
      <c r="I30" s="71" t="s">
        <v>68</v>
      </c>
    </row>
    <row r="31" spans="1:9" ht="36" x14ac:dyDescent="0.2">
      <c r="A31" s="13" t="s">
        <v>28</v>
      </c>
      <c r="B31" s="9">
        <v>30</v>
      </c>
      <c r="C31" s="21" t="s">
        <v>65</v>
      </c>
      <c r="D31" s="12" t="s">
        <v>69</v>
      </c>
      <c r="E31" s="11" t="s">
        <v>31</v>
      </c>
      <c r="F31" s="60" t="s">
        <v>32</v>
      </c>
      <c r="G31" s="60" t="s">
        <v>33</v>
      </c>
      <c r="H31" s="60" t="s">
        <v>33</v>
      </c>
      <c r="I31" s="71" t="s">
        <v>70</v>
      </c>
    </row>
    <row r="32" spans="1:9" ht="24" x14ac:dyDescent="0.2">
      <c r="A32" s="13" t="s">
        <v>28</v>
      </c>
      <c r="B32" s="9">
        <v>31</v>
      </c>
      <c r="C32" s="21" t="s">
        <v>65</v>
      </c>
      <c r="D32" s="12" t="s">
        <v>71</v>
      </c>
      <c r="E32" s="11" t="s">
        <v>31</v>
      </c>
      <c r="F32" s="60" t="s">
        <v>32</v>
      </c>
      <c r="G32" s="60" t="s">
        <v>33</v>
      </c>
      <c r="H32" s="60" t="s">
        <v>33</v>
      </c>
      <c r="I32" s="71"/>
    </row>
    <row r="33" spans="1:9" ht="24" x14ac:dyDescent="0.2">
      <c r="A33" s="13" t="s">
        <v>28</v>
      </c>
      <c r="B33" s="9">
        <v>32</v>
      </c>
      <c r="C33" s="21" t="s">
        <v>65</v>
      </c>
      <c r="D33" s="12" t="s">
        <v>72</v>
      </c>
      <c r="E33" s="11" t="s">
        <v>31</v>
      </c>
      <c r="F33" s="60" t="s">
        <v>32</v>
      </c>
      <c r="G33" s="60" t="s">
        <v>33</v>
      </c>
      <c r="H33" s="60" t="s">
        <v>33</v>
      </c>
      <c r="I33" s="71"/>
    </row>
    <row r="34" spans="1:9" ht="24" x14ac:dyDescent="0.2">
      <c r="A34" s="13" t="s">
        <v>28</v>
      </c>
      <c r="B34" s="9">
        <v>33</v>
      </c>
      <c r="C34" s="21" t="s">
        <v>65</v>
      </c>
      <c r="D34" s="12" t="s">
        <v>73</v>
      </c>
      <c r="E34" s="11" t="s">
        <v>31</v>
      </c>
      <c r="F34" s="60" t="s">
        <v>32</v>
      </c>
      <c r="G34" s="60" t="s">
        <v>33</v>
      </c>
      <c r="H34" s="60" t="s">
        <v>33</v>
      </c>
      <c r="I34" s="71"/>
    </row>
    <row r="35" spans="1:9" ht="24" x14ac:dyDescent="0.2">
      <c r="A35" s="13" t="s">
        <v>28</v>
      </c>
      <c r="B35" s="9">
        <v>34</v>
      </c>
      <c r="C35" s="21" t="s">
        <v>65</v>
      </c>
      <c r="D35" s="12" t="s">
        <v>74</v>
      </c>
      <c r="E35" s="11" t="s">
        <v>31</v>
      </c>
      <c r="F35" s="60" t="s">
        <v>32</v>
      </c>
      <c r="G35" s="60" t="s">
        <v>33</v>
      </c>
      <c r="H35" s="60" t="s">
        <v>33</v>
      </c>
      <c r="I35" s="71"/>
    </row>
    <row r="36" spans="1:9" ht="24" x14ac:dyDescent="0.2">
      <c r="A36" s="13" t="s">
        <v>28</v>
      </c>
      <c r="B36" s="9">
        <v>35</v>
      </c>
      <c r="C36" s="21" t="s">
        <v>65</v>
      </c>
      <c r="D36" s="12" t="s">
        <v>75</v>
      </c>
      <c r="E36" s="11" t="s">
        <v>31</v>
      </c>
      <c r="F36" s="60" t="s">
        <v>32</v>
      </c>
      <c r="G36" s="60" t="s">
        <v>33</v>
      </c>
      <c r="H36" s="60" t="s">
        <v>33</v>
      </c>
      <c r="I36" s="71"/>
    </row>
    <row r="37" spans="1:9" ht="84" x14ac:dyDescent="0.2">
      <c r="A37" s="13" t="s">
        <v>28</v>
      </c>
      <c r="B37" s="13">
        <v>36</v>
      </c>
      <c r="C37" s="21" t="s">
        <v>76</v>
      </c>
      <c r="D37" s="12" t="s">
        <v>77</v>
      </c>
      <c r="E37" s="11" t="s">
        <v>31</v>
      </c>
      <c r="F37" s="60" t="s">
        <v>32</v>
      </c>
      <c r="G37" s="60" t="s">
        <v>33</v>
      </c>
      <c r="H37" s="60" t="s">
        <v>33</v>
      </c>
      <c r="I37" s="71" t="s">
        <v>78</v>
      </c>
    </row>
    <row r="38" spans="1:9" ht="15" hidden="1" x14ac:dyDescent="0.25">
      <c r="D38"/>
      <c r="E38"/>
      <c r="F38"/>
      <c r="G38"/>
      <c r="H38"/>
      <c r="I38"/>
    </row>
    <row r="39" spans="1:9" hidden="1" x14ac:dyDescent="0.2">
      <c r="A39" s="93" t="s">
        <v>79</v>
      </c>
      <c r="B39" s="93"/>
      <c r="C39" s="93"/>
      <c r="D39" s="93"/>
      <c r="E39" s="93"/>
      <c r="F39" s="93"/>
      <c r="G39" s="93"/>
      <c r="H39" s="93"/>
      <c r="I39" s="93"/>
    </row>
    <row r="40" spans="1:9" hidden="1" x14ac:dyDescent="0.2">
      <c r="A40" s="41"/>
      <c r="B40" s="40"/>
      <c r="C40" s="40"/>
      <c r="D40" s="30" t="s">
        <v>80</v>
      </c>
      <c r="E40" s="30"/>
      <c r="F40" s="30">
        <f>COUNTIF(F2:F37,"Y")</f>
        <v>0</v>
      </c>
      <c r="G40" s="30">
        <f>COUNTIF(G2:G37,"Y")</f>
        <v>0</v>
      </c>
      <c r="H40" s="30">
        <f>COUNTIF(H2:H37,"Y")</f>
        <v>0</v>
      </c>
      <c r="I40" s="40"/>
    </row>
    <row r="41" spans="1:9" hidden="1" x14ac:dyDescent="0.2">
      <c r="A41" s="42"/>
      <c r="B41" s="40"/>
      <c r="C41" s="40"/>
      <c r="D41" s="30" t="s">
        <v>81</v>
      </c>
      <c r="E41" s="30"/>
      <c r="F41" s="30">
        <f>COUNTIF(F2:F37,"N")</f>
        <v>1</v>
      </c>
      <c r="G41" s="30">
        <f t="shared" ref="G41:H41" si="0">COUNTIF(G2:G37,"N")</f>
        <v>36</v>
      </c>
      <c r="H41" s="30">
        <f t="shared" si="0"/>
        <v>36</v>
      </c>
      <c r="I41" s="40"/>
    </row>
    <row r="42" spans="1:9" hidden="1" x14ac:dyDescent="0.2">
      <c r="A42" s="42"/>
      <c r="B42" s="40"/>
      <c r="C42" s="40"/>
      <c r="D42" s="30" t="s">
        <v>82</v>
      </c>
      <c r="E42" s="30"/>
      <c r="F42" s="30">
        <f>COUNTIF(F2:F37, "C")</f>
        <v>35</v>
      </c>
      <c r="G42" s="30"/>
      <c r="H42" s="30"/>
      <c r="I42" s="40"/>
    </row>
    <row r="43" spans="1:9" hidden="1" x14ac:dyDescent="0.2">
      <c r="A43" s="42"/>
      <c r="B43" s="40"/>
      <c r="C43" s="40"/>
      <c r="D43" s="30" t="s">
        <v>83</v>
      </c>
      <c r="E43" s="30"/>
      <c r="F43" s="30">
        <f>COUNTIF(F2:F37, "A")</f>
        <v>0</v>
      </c>
      <c r="G43" s="30"/>
      <c r="H43" s="30"/>
      <c r="I43" s="40"/>
    </row>
    <row r="44" spans="1:9" hidden="1" x14ac:dyDescent="0.2">
      <c r="A44" s="42"/>
      <c r="B44" s="40"/>
      <c r="C44" s="40"/>
      <c r="D44" s="30" t="s">
        <v>84</v>
      </c>
      <c r="E44" s="30"/>
      <c r="F44" s="30">
        <f>COUNTIF(F2:F37, "B")</f>
        <v>0</v>
      </c>
      <c r="G44" s="30"/>
      <c r="H44" s="30"/>
      <c r="I44" s="40"/>
    </row>
    <row r="45" spans="1:9" hidden="1" x14ac:dyDescent="0.2">
      <c r="A45" s="42"/>
      <c r="B45" s="40"/>
      <c r="C45" s="40"/>
      <c r="D45" s="30" t="s">
        <v>85</v>
      </c>
      <c r="E45" s="30">
        <f>COUNTIF(E2:E37,"R")</f>
        <v>35</v>
      </c>
      <c r="F45" s="30"/>
      <c r="G45" s="30"/>
      <c r="H45" s="30"/>
      <c r="I45" s="40"/>
    </row>
    <row r="46" spans="1:9" hidden="1" x14ac:dyDescent="0.2">
      <c r="A46" s="42"/>
      <c r="B46" s="40"/>
      <c r="C46" s="40"/>
      <c r="D46" s="30" t="s">
        <v>86</v>
      </c>
      <c r="E46" s="30">
        <f>COUNTIF(E2:E37, "O")</f>
        <v>1</v>
      </c>
      <c r="F46" s="30"/>
      <c r="G46" s="30"/>
      <c r="H46" s="30"/>
      <c r="I46" s="40"/>
    </row>
    <row r="47" spans="1:9" hidden="1" x14ac:dyDescent="0.2">
      <c r="A47" s="42"/>
      <c r="B47" s="40"/>
      <c r="C47" s="40"/>
      <c r="D47" s="30" t="s">
        <v>87</v>
      </c>
      <c r="E47" s="30">
        <f>SUM(E45:E46)</f>
        <v>36</v>
      </c>
      <c r="F47" s="30"/>
      <c r="G47" s="30"/>
      <c r="H47" s="30"/>
      <c r="I47" s="40"/>
    </row>
    <row r="48" spans="1:9" ht="15" x14ac:dyDescent="0.25">
      <c r="D48"/>
      <c r="E48"/>
      <c r="F48"/>
      <c r="G48"/>
      <c r="H48"/>
      <c r="I48"/>
    </row>
    <row r="49" spans="4:9" ht="15" x14ac:dyDescent="0.25">
      <c r="D49"/>
      <c r="E49"/>
      <c r="F49"/>
      <c r="G49"/>
      <c r="H49"/>
      <c r="I49"/>
    </row>
    <row r="50" spans="4:9" ht="15" x14ac:dyDescent="0.25">
      <c r="D50"/>
      <c r="E50"/>
      <c r="F50"/>
      <c r="G50"/>
      <c r="H50"/>
      <c r="I50"/>
    </row>
    <row r="51" spans="4:9" ht="15" x14ac:dyDescent="0.25">
      <c r="D51"/>
      <c r="E51"/>
      <c r="F51"/>
      <c r="G51"/>
      <c r="H51"/>
      <c r="I51"/>
    </row>
    <row r="52" spans="4:9" ht="15" x14ac:dyDescent="0.25">
      <c r="D52"/>
      <c r="E52"/>
      <c r="F52"/>
      <c r="G52"/>
      <c r="H52"/>
      <c r="I52"/>
    </row>
    <row r="53" spans="4:9" ht="15" x14ac:dyDescent="0.25">
      <c r="D53"/>
      <c r="E53"/>
      <c r="F53"/>
      <c r="G53"/>
      <c r="H53"/>
      <c r="I53"/>
    </row>
    <row r="54" spans="4:9" ht="15" x14ac:dyDescent="0.25">
      <c r="D54"/>
      <c r="E54"/>
      <c r="F54"/>
      <c r="G54"/>
      <c r="H54"/>
      <c r="I54"/>
    </row>
    <row r="55" spans="4:9" ht="15" x14ac:dyDescent="0.25">
      <c r="D55"/>
      <c r="E55"/>
      <c r="F55"/>
      <c r="G55"/>
      <c r="H55"/>
      <c r="I55"/>
    </row>
    <row r="56" spans="4:9" ht="15" x14ac:dyDescent="0.25">
      <c r="D56"/>
      <c r="E56"/>
      <c r="F56"/>
      <c r="G56"/>
      <c r="H56"/>
      <c r="I56"/>
    </row>
    <row r="57" spans="4:9" ht="15" x14ac:dyDescent="0.25">
      <c r="D57"/>
      <c r="E57"/>
      <c r="F57"/>
      <c r="G57"/>
      <c r="H57"/>
      <c r="I57"/>
    </row>
    <row r="58" spans="4:9" ht="15" x14ac:dyDescent="0.25">
      <c r="D58"/>
      <c r="E58"/>
      <c r="F58"/>
      <c r="G58"/>
      <c r="H58"/>
      <c r="I58"/>
    </row>
    <row r="59" spans="4:9" ht="15" x14ac:dyDescent="0.25">
      <c r="D59"/>
      <c r="E59"/>
      <c r="F59"/>
      <c r="G59"/>
      <c r="H59"/>
      <c r="I59"/>
    </row>
  </sheetData>
  <sheetProtection autoFilter="0"/>
  <protectedRanges>
    <protectedRange sqref="F48:I49 F2:I38" name="Range1_1"/>
  </protectedRanges>
  <mergeCells count="2">
    <mergeCell ref="A1:B1"/>
    <mergeCell ref="A39:I39"/>
  </mergeCells>
  <conditionalFormatting sqref="I2:I37">
    <cfRule type="expression" dxfId="11" priority="1">
      <formula>IF($F2="N",TRUE,IF($G2="Y",TRUE,IF($H2="Y",TRUE,(IF(#REF!="Y",TRUE,FALSE)))))</formula>
    </cfRule>
  </conditionalFormatting>
  <dataValidations count="2">
    <dataValidation type="list" allowBlank="1" showInputMessage="1" showErrorMessage="1" sqref="F2:F37" xr:uid="{05C02B08-CD4F-470E-9EB0-87D9BA1B35A8}">
      <formula1>"C,A,B,N"</formula1>
    </dataValidation>
    <dataValidation type="list" allowBlank="1" showInputMessage="1" showErrorMessage="1" sqref="G2:H37" xr:uid="{E0721F42-AC65-4660-A73F-D86EFF03D797}">
      <formula1>"Y,N"</formula1>
    </dataValidation>
  </dataValidations>
  <printOptions horizontalCentered="1"/>
  <pageMargins left="1" right="1" top="1" bottom="1" header="0.5" footer="0.5"/>
  <pageSetup scale="80" fitToHeight="0" orientation="landscape" r:id="rId1"/>
  <headerFooter>
    <oddHeader>&amp;LXXXX Z1 Appendix B: CAMP Technical Requirements&amp;CGeneral Technology</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6"/>
  <sheetViews>
    <sheetView zoomScale="75" zoomScaleNormal="75" workbookViewId="0">
      <selection activeCell="G8" sqref="G8"/>
    </sheetView>
  </sheetViews>
  <sheetFormatPr defaultColWidth="9.140625" defaultRowHeight="12" x14ac:dyDescent="0.2"/>
  <cols>
    <col min="1" max="1" width="5.7109375" style="10" customWidth="1"/>
    <col min="2" max="2" width="5.7109375" style="8" customWidth="1"/>
    <col min="3" max="3" width="20.5703125" style="22" bestFit="1" customWidth="1"/>
    <col min="4" max="4" width="60.7109375" style="8" customWidth="1"/>
    <col min="5" max="5" width="6.5703125" style="8" customWidth="1"/>
    <col min="6" max="6" width="7.42578125" style="8" customWidth="1"/>
    <col min="7" max="7" width="3.7109375" style="8" customWidth="1"/>
    <col min="8" max="8" width="5.7109375" style="8" customWidth="1"/>
    <col min="9" max="9" width="32.42578125" style="8" customWidth="1"/>
    <col min="10" max="16384" width="9.140625" style="8"/>
  </cols>
  <sheetData>
    <row r="1" spans="1:9" ht="165.6" customHeight="1" x14ac:dyDescent="0.2">
      <c r="A1" s="92" t="s">
        <v>20</v>
      </c>
      <c r="B1" s="92"/>
      <c r="C1" s="17" t="s">
        <v>21</v>
      </c>
      <c r="D1" s="34" t="s">
        <v>22</v>
      </c>
      <c r="E1" s="47" t="s">
        <v>23</v>
      </c>
      <c r="F1" s="47" t="s">
        <v>24</v>
      </c>
      <c r="G1" s="46" t="s">
        <v>25</v>
      </c>
      <c r="H1" s="46" t="s">
        <v>26</v>
      </c>
      <c r="I1" s="17" t="s">
        <v>27</v>
      </c>
    </row>
    <row r="2" spans="1:9" ht="31.5" customHeight="1" x14ac:dyDescent="0.2">
      <c r="A2" s="9" t="s">
        <v>88</v>
      </c>
      <c r="B2" s="9">
        <v>1</v>
      </c>
      <c r="C2" s="21" t="s">
        <v>89</v>
      </c>
      <c r="D2" s="11" t="s">
        <v>90</v>
      </c>
      <c r="E2" s="11" t="s">
        <v>31</v>
      </c>
      <c r="F2" s="60" t="s">
        <v>32</v>
      </c>
      <c r="G2" s="60" t="s">
        <v>33</v>
      </c>
      <c r="H2" s="60" t="s">
        <v>33</v>
      </c>
      <c r="I2" s="61"/>
    </row>
    <row r="3" spans="1:9" ht="48.75" customHeight="1" x14ac:dyDescent="0.2">
      <c r="A3" s="9" t="s">
        <v>88</v>
      </c>
      <c r="B3" s="9">
        <v>2</v>
      </c>
      <c r="C3" s="21" t="s">
        <v>89</v>
      </c>
      <c r="D3" s="11" t="s">
        <v>91</v>
      </c>
      <c r="E3" s="11" t="s">
        <v>31</v>
      </c>
      <c r="F3" s="60" t="s">
        <v>32</v>
      </c>
      <c r="G3" s="60" t="s">
        <v>33</v>
      </c>
      <c r="H3" s="60" t="s">
        <v>33</v>
      </c>
      <c r="I3" s="61"/>
    </row>
    <row r="4" spans="1:9" ht="24" x14ac:dyDescent="0.2">
      <c r="A4" s="9" t="s">
        <v>88</v>
      </c>
      <c r="B4" s="9">
        <v>3</v>
      </c>
      <c r="C4" s="21" t="s">
        <v>89</v>
      </c>
      <c r="D4" s="11" t="s">
        <v>92</v>
      </c>
      <c r="E4" s="11" t="s">
        <v>31</v>
      </c>
      <c r="F4" s="60" t="s">
        <v>32</v>
      </c>
      <c r="G4" s="60" t="s">
        <v>33</v>
      </c>
      <c r="H4" s="60" t="s">
        <v>33</v>
      </c>
      <c r="I4" s="61"/>
    </row>
    <row r="5" spans="1:9" ht="24" x14ac:dyDescent="0.2">
      <c r="A5" s="9" t="s">
        <v>88</v>
      </c>
      <c r="B5" s="9">
        <v>4</v>
      </c>
      <c r="C5" s="21" t="s">
        <v>89</v>
      </c>
      <c r="D5" s="11" t="s">
        <v>93</v>
      </c>
      <c r="E5" s="11" t="s">
        <v>31</v>
      </c>
      <c r="F5" s="60" t="s">
        <v>32</v>
      </c>
      <c r="G5" s="60" t="s">
        <v>33</v>
      </c>
      <c r="H5" s="60" t="s">
        <v>33</v>
      </c>
      <c r="I5" s="61"/>
    </row>
    <row r="6" spans="1:9" ht="36" x14ac:dyDescent="0.2">
      <c r="A6" s="9" t="s">
        <v>88</v>
      </c>
      <c r="B6" s="9">
        <v>5</v>
      </c>
      <c r="C6" s="21" t="s">
        <v>89</v>
      </c>
      <c r="D6" s="11" t="s">
        <v>94</v>
      </c>
      <c r="E6" s="11" t="s">
        <v>31</v>
      </c>
      <c r="F6" s="60" t="s">
        <v>32</v>
      </c>
      <c r="G6" s="60" t="s">
        <v>33</v>
      </c>
      <c r="H6" s="60" t="s">
        <v>33</v>
      </c>
      <c r="I6" s="61"/>
    </row>
    <row r="7" spans="1:9" ht="60" x14ac:dyDescent="0.2">
      <c r="A7" s="9" t="s">
        <v>88</v>
      </c>
      <c r="B7" s="9">
        <v>6</v>
      </c>
      <c r="C7" s="21" t="s">
        <v>95</v>
      </c>
      <c r="D7" s="11" t="s">
        <v>96</v>
      </c>
      <c r="E7" s="11" t="s">
        <v>31</v>
      </c>
      <c r="F7" s="60" t="s">
        <v>32</v>
      </c>
      <c r="G7" s="60" t="s">
        <v>33</v>
      </c>
      <c r="H7" s="60" t="s">
        <v>33</v>
      </c>
      <c r="I7" s="61" t="s">
        <v>254</v>
      </c>
    </row>
    <row r="8" spans="1:9" ht="24" x14ac:dyDescent="0.2">
      <c r="A8" s="9" t="s">
        <v>88</v>
      </c>
      <c r="B8" s="9">
        <v>7</v>
      </c>
      <c r="C8" s="21" t="s">
        <v>95</v>
      </c>
      <c r="D8" s="11" t="s">
        <v>98</v>
      </c>
      <c r="E8" s="11" t="s">
        <v>31</v>
      </c>
      <c r="F8" s="60" t="s">
        <v>32</v>
      </c>
      <c r="G8" s="60" t="s">
        <v>33</v>
      </c>
      <c r="H8" s="60" t="s">
        <v>33</v>
      </c>
      <c r="I8" s="71"/>
    </row>
    <row r="9" spans="1:9" ht="24" x14ac:dyDescent="0.2">
      <c r="A9" s="9" t="s">
        <v>88</v>
      </c>
      <c r="B9" s="9">
        <v>8</v>
      </c>
      <c r="C9" s="21" t="s">
        <v>95</v>
      </c>
      <c r="D9" s="12" t="s">
        <v>99</v>
      </c>
      <c r="E9" s="11" t="s">
        <v>31</v>
      </c>
      <c r="F9" s="60" t="s">
        <v>32</v>
      </c>
      <c r="G9" s="60" t="s">
        <v>33</v>
      </c>
      <c r="H9" s="60" t="s">
        <v>33</v>
      </c>
      <c r="I9" s="61"/>
    </row>
    <row r="10" spans="1:9" ht="26.45" customHeight="1" x14ac:dyDescent="0.2">
      <c r="A10" s="13" t="s">
        <v>88</v>
      </c>
      <c r="B10" s="9">
        <v>9</v>
      </c>
      <c r="C10" s="21" t="s">
        <v>95</v>
      </c>
      <c r="D10" s="11" t="s">
        <v>100</v>
      </c>
      <c r="E10" s="11" t="s">
        <v>31</v>
      </c>
      <c r="F10" s="60" t="s">
        <v>32</v>
      </c>
      <c r="G10" s="60" t="s">
        <v>33</v>
      </c>
      <c r="H10" s="60" t="s">
        <v>33</v>
      </c>
      <c r="I10" s="61"/>
    </row>
    <row r="11" spans="1:9" ht="24" x14ac:dyDescent="0.2">
      <c r="A11" s="13" t="s">
        <v>88</v>
      </c>
      <c r="B11" s="13">
        <v>10</v>
      </c>
      <c r="C11" s="21" t="s">
        <v>37</v>
      </c>
      <c r="D11" s="11" t="s">
        <v>101</v>
      </c>
      <c r="E11" s="11" t="s">
        <v>49</v>
      </c>
      <c r="F11" s="60" t="s">
        <v>32</v>
      </c>
      <c r="G11" s="60" t="s">
        <v>33</v>
      </c>
      <c r="H11" s="60" t="s">
        <v>33</v>
      </c>
      <c r="I11" s="61"/>
    </row>
    <row r="12" spans="1:9" ht="24" x14ac:dyDescent="0.2">
      <c r="A12" s="9" t="s">
        <v>88</v>
      </c>
      <c r="B12" s="9">
        <v>11</v>
      </c>
      <c r="C12" s="21" t="s">
        <v>102</v>
      </c>
      <c r="D12" s="11" t="s">
        <v>103</v>
      </c>
      <c r="E12" s="11" t="s">
        <v>31</v>
      </c>
      <c r="F12" s="60" t="s">
        <v>32</v>
      </c>
      <c r="G12" s="60" t="s">
        <v>33</v>
      </c>
      <c r="H12" s="60" t="s">
        <v>33</v>
      </c>
      <c r="I12" s="61"/>
    </row>
    <row r="13" spans="1:9" ht="24" x14ac:dyDescent="0.2">
      <c r="A13" s="9" t="s">
        <v>88</v>
      </c>
      <c r="B13" s="9">
        <v>12</v>
      </c>
      <c r="C13" s="21" t="s">
        <v>102</v>
      </c>
      <c r="D13" s="11" t="s">
        <v>104</v>
      </c>
      <c r="E13" s="11" t="s">
        <v>31</v>
      </c>
      <c r="F13" s="60" t="s">
        <v>32</v>
      </c>
      <c r="G13" s="60" t="s">
        <v>33</v>
      </c>
      <c r="H13" s="60" t="s">
        <v>33</v>
      </c>
      <c r="I13" s="61"/>
    </row>
    <row r="14" spans="1:9" ht="24" x14ac:dyDescent="0.2">
      <c r="A14" s="13" t="s">
        <v>88</v>
      </c>
      <c r="B14" s="9">
        <v>13</v>
      </c>
      <c r="C14" s="21" t="s">
        <v>102</v>
      </c>
      <c r="D14" s="11" t="s">
        <v>105</v>
      </c>
      <c r="E14" s="11" t="s">
        <v>31</v>
      </c>
      <c r="F14" s="60" t="s">
        <v>32</v>
      </c>
      <c r="G14" s="60" t="s">
        <v>33</v>
      </c>
      <c r="H14" s="60" t="s">
        <v>33</v>
      </c>
      <c r="I14" s="61"/>
    </row>
    <row r="15" spans="1:9" x14ac:dyDescent="0.2">
      <c r="A15" s="13" t="s">
        <v>88</v>
      </c>
      <c r="B15" s="9">
        <v>14</v>
      </c>
      <c r="C15" s="21" t="s">
        <v>102</v>
      </c>
      <c r="D15" s="11" t="s">
        <v>106</v>
      </c>
      <c r="E15" s="11" t="s">
        <v>31</v>
      </c>
      <c r="F15" s="60" t="s">
        <v>32</v>
      </c>
      <c r="G15" s="60" t="s">
        <v>33</v>
      </c>
      <c r="H15" s="60" t="s">
        <v>33</v>
      </c>
      <c r="I15" s="61"/>
    </row>
    <row r="16" spans="1:9" ht="24" x14ac:dyDescent="0.2">
      <c r="A16" s="13" t="s">
        <v>88</v>
      </c>
      <c r="B16" s="9">
        <v>15</v>
      </c>
      <c r="C16" s="21" t="s">
        <v>102</v>
      </c>
      <c r="D16" s="11" t="s">
        <v>107</v>
      </c>
      <c r="E16" s="11" t="s">
        <v>49</v>
      </c>
      <c r="F16" s="60" t="s">
        <v>32</v>
      </c>
      <c r="G16" s="60" t="s">
        <v>33</v>
      </c>
      <c r="H16" s="60" t="s">
        <v>33</v>
      </c>
      <c r="I16" s="61"/>
    </row>
    <row r="17" spans="1:9" ht="72" x14ac:dyDescent="0.2">
      <c r="A17" s="9" t="s">
        <v>88</v>
      </c>
      <c r="B17" s="9">
        <v>16</v>
      </c>
      <c r="C17" s="21" t="s">
        <v>108</v>
      </c>
      <c r="D17" s="11" t="s">
        <v>109</v>
      </c>
      <c r="E17" s="11" t="s">
        <v>31</v>
      </c>
      <c r="F17" s="60" t="s">
        <v>32</v>
      </c>
      <c r="G17" s="60" t="s">
        <v>33</v>
      </c>
      <c r="H17" s="60" t="s">
        <v>33</v>
      </c>
      <c r="I17" s="61"/>
    </row>
    <row r="18" spans="1:9" ht="36" x14ac:dyDescent="0.2">
      <c r="A18" s="13" t="s">
        <v>88</v>
      </c>
      <c r="B18" s="9">
        <v>17</v>
      </c>
      <c r="C18" s="29" t="s">
        <v>110</v>
      </c>
      <c r="D18" s="11" t="s">
        <v>111</v>
      </c>
      <c r="E18" s="11" t="s">
        <v>31</v>
      </c>
      <c r="F18" s="60" t="s">
        <v>32</v>
      </c>
      <c r="G18" s="60" t="s">
        <v>33</v>
      </c>
      <c r="H18" s="60" t="s">
        <v>33</v>
      </c>
      <c r="I18" s="61"/>
    </row>
    <row r="19" spans="1:9" ht="24" x14ac:dyDescent="0.2">
      <c r="A19" s="9" t="s">
        <v>88</v>
      </c>
      <c r="B19" s="9">
        <v>18</v>
      </c>
      <c r="C19" s="29" t="s">
        <v>110</v>
      </c>
      <c r="D19" s="11" t="s">
        <v>112</v>
      </c>
      <c r="E19" s="11" t="s">
        <v>31</v>
      </c>
      <c r="F19" s="60" t="s">
        <v>32</v>
      </c>
      <c r="G19" s="60" t="s">
        <v>33</v>
      </c>
      <c r="H19" s="60" t="s">
        <v>33</v>
      </c>
      <c r="I19" s="61"/>
    </row>
    <row r="20" spans="1:9" ht="15" x14ac:dyDescent="0.25">
      <c r="F20"/>
      <c r="G20"/>
      <c r="H20"/>
      <c r="I20"/>
    </row>
    <row r="21" spans="1:9" hidden="1" x14ac:dyDescent="0.2">
      <c r="A21" s="93" t="s">
        <v>79</v>
      </c>
      <c r="B21" s="93"/>
      <c r="C21" s="93"/>
      <c r="D21" s="93"/>
      <c r="E21" s="93"/>
      <c r="F21" s="93"/>
      <c r="G21" s="93"/>
      <c r="H21" s="93"/>
      <c r="I21" s="93"/>
    </row>
    <row r="22" spans="1:9" hidden="1" x14ac:dyDescent="0.2">
      <c r="A22" s="41"/>
      <c r="B22" s="40"/>
      <c r="C22" s="40"/>
      <c r="D22" s="30" t="s">
        <v>80</v>
      </c>
      <c r="E22" s="30"/>
      <c r="F22" s="30">
        <f>COUNTIF(F2:F19,"Y")</f>
        <v>0</v>
      </c>
      <c r="G22" s="30">
        <f>COUNTIF(G2:G19,"Y")</f>
        <v>0</v>
      </c>
      <c r="H22" s="30">
        <f>COUNTIF(H2:H19,"Y")</f>
        <v>0</v>
      </c>
      <c r="I22" s="40"/>
    </row>
    <row r="23" spans="1:9" hidden="1" x14ac:dyDescent="0.2">
      <c r="A23" s="42"/>
      <c r="B23" s="40"/>
      <c r="C23" s="40"/>
      <c r="D23" s="30" t="s">
        <v>81</v>
      </c>
      <c r="E23" s="30"/>
      <c r="F23" s="30">
        <f>COUNTIF(F2:F19,"N")</f>
        <v>0</v>
      </c>
      <c r="G23" s="30">
        <f t="shared" ref="G23:H23" si="0">COUNTIF(G2:G19,"N")</f>
        <v>18</v>
      </c>
      <c r="H23" s="30">
        <f t="shared" si="0"/>
        <v>18</v>
      </c>
      <c r="I23" s="40"/>
    </row>
    <row r="24" spans="1:9" hidden="1" x14ac:dyDescent="0.2">
      <c r="A24" s="42"/>
      <c r="B24" s="40"/>
      <c r="C24" s="40"/>
      <c r="D24" s="30" t="s">
        <v>82</v>
      </c>
      <c r="E24" s="30"/>
      <c r="F24" s="30">
        <f>COUNTIF(F2:F19, "C")</f>
        <v>18</v>
      </c>
      <c r="G24" s="30"/>
      <c r="H24" s="30"/>
      <c r="I24" s="40"/>
    </row>
    <row r="25" spans="1:9" hidden="1" x14ac:dyDescent="0.2">
      <c r="A25" s="42"/>
      <c r="B25" s="40"/>
      <c r="C25" s="40"/>
      <c r="D25" s="30" t="s">
        <v>83</v>
      </c>
      <c r="E25" s="30"/>
      <c r="F25" s="30">
        <f>COUNTIF(F2:F19, "A")</f>
        <v>0</v>
      </c>
      <c r="G25" s="30"/>
      <c r="H25" s="30"/>
      <c r="I25" s="40"/>
    </row>
    <row r="26" spans="1:9" hidden="1" x14ac:dyDescent="0.2">
      <c r="A26" s="42"/>
      <c r="B26" s="40"/>
      <c r="C26" s="40"/>
      <c r="D26" s="30" t="s">
        <v>84</v>
      </c>
      <c r="E26" s="30"/>
      <c r="F26" s="30">
        <f>COUNTIF(F2:F19, "B")</f>
        <v>0</v>
      </c>
      <c r="G26" s="30"/>
      <c r="H26" s="30"/>
      <c r="I26" s="40"/>
    </row>
    <row r="27" spans="1:9" hidden="1" x14ac:dyDescent="0.2">
      <c r="A27" s="42"/>
      <c r="B27" s="40"/>
      <c r="C27" s="40"/>
      <c r="D27" s="30" t="s">
        <v>85</v>
      </c>
      <c r="E27" s="30">
        <f>COUNTIF(E2:E19,"R")</f>
        <v>16</v>
      </c>
      <c r="F27" s="30"/>
      <c r="G27" s="30"/>
      <c r="H27" s="30"/>
      <c r="I27" s="40"/>
    </row>
    <row r="28" spans="1:9" hidden="1" x14ac:dyDescent="0.2">
      <c r="A28" s="42"/>
      <c r="B28" s="40"/>
      <c r="C28" s="40"/>
      <c r="D28" s="30" t="s">
        <v>86</v>
      </c>
      <c r="E28" s="30">
        <f>COUNTIF(E2:E19, "O")</f>
        <v>2</v>
      </c>
      <c r="F28" s="30"/>
      <c r="G28" s="30"/>
      <c r="H28" s="30"/>
      <c r="I28" s="40"/>
    </row>
    <row r="29" spans="1:9" hidden="1" x14ac:dyDescent="0.2">
      <c r="A29" s="42"/>
      <c r="B29" s="40"/>
      <c r="C29" s="40"/>
      <c r="D29" s="30" t="s">
        <v>87</v>
      </c>
      <c r="E29" s="30">
        <f>SUM(E27:E28)</f>
        <v>18</v>
      </c>
      <c r="F29" s="30"/>
      <c r="G29" s="30"/>
      <c r="H29" s="30"/>
      <c r="I29" s="40"/>
    </row>
    <row r="30" spans="1:9" ht="15" x14ac:dyDescent="0.25">
      <c r="F30"/>
      <c r="G30"/>
      <c r="H30"/>
      <c r="I30"/>
    </row>
    <row r="31" spans="1:9" ht="15" x14ac:dyDescent="0.25">
      <c r="F31"/>
      <c r="G31"/>
      <c r="H31"/>
      <c r="I31"/>
    </row>
    <row r="32" spans="1:9" ht="15" x14ac:dyDescent="0.25">
      <c r="F32"/>
      <c r="G32"/>
      <c r="H32"/>
      <c r="I32"/>
    </row>
    <row r="33" spans="6:9" ht="15" x14ac:dyDescent="0.25">
      <c r="F33"/>
      <c r="G33"/>
      <c r="H33"/>
      <c r="I33"/>
    </row>
    <row r="34" spans="6:9" ht="15" x14ac:dyDescent="0.25">
      <c r="F34"/>
      <c r="G34"/>
      <c r="H34"/>
      <c r="I34"/>
    </row>
    <row r="35" spans="6:9" ht="15" x14ac:dyDescent="0.25">
      <c r="F35"/>
      <c r="G35"/>
      <c r="H35"/>
      <c r="I35"/>
    </row>
    <row r="36" spans="6:9" ht="15" x14ac:dyDescent="0.25">
      <c r="F36"/>
      <c r="G36"/>
      <c r="H36"/>
      <c r="I36"/>
    </row>
    <row r="37" spans="6:9" ht="15" x14ac:dyDescent="0.25">
      <c r="F37"/>
      <c r="G37"/>
      <c r="H37"/>
      <c r="I37"/>
    </row>
    <row r="38" spans="6:9" ht="15" x14ac:dyDescent="0.25">
      <c r="F38"/>
      <c r="G38"/>
      <c r="H38"/>
      <c r="I38"/>
    </row>
    <row r="39" spans="6:9" ht="15" x14ac:dyDescent="0.25">
      <c r="F39"/>
      <c r="G39"/>
      <c r="H39"/>
      <c r="I39"/>
    </row>
    <row r="40" spans="6:9" ht="15" x14ac:dyDescent="0.25">
      <c r="F40"/>
      <c r="G40"/>
      <c r="H40"/>
      <c r="I40"/>
    </row>
    <row r="41" spans="6:9" ht="15" x14ac:dyDescent="0.25">
      <c r="F41"/>
      <c r="G41"/>
      <c r="H41"/>
      <c r="I41"/>
    </row>
    <row r="42" spans="6:9" ht="15" x14ac:dyDescent="0.25">
      <c r="F42"/>
      <c r="G42"/>
      <c r="H42"/>
      <c r="I42"/>
    </row>
    <row r="43" spans="6:9" ht="15" x14ac:dyDescent="0.25">
      <c r="F43"/>
      <c r="G43"/>
      <c r="H43"/>
      <c r="I43"/>
    </row>
    <row r="44" spans="6:9" ht="15" x14ac:dyDescent="0.25">
      <c r="F44"/>
      <c r="G44"/>
      <c r="H44"/>
      <c r="I44"/>
    </row>
    <row r="45" spans="6:9" ht="15" x14ac:dyDescent="0.25">
      <c r="F45"/>
      <c r="G45"/>
      <c r="H45"/>
      <c r="I45"/>
    </row>
    <row r="46" spans="6:9" ht="15" x14ac:dyDescent="0.25">
      <c r="F46"/>
      <c r="G46"/>
      <c r="H46"/>
      <c r="I46"/>
    </row>
  </sheetData>
  <sheetProtection autoFilter="0"/>
  <protectedRanges>
    <protectedRange sqref="I2:I6 I8:I20 F30:I34 F2:H20" name="Vendor Response_1"/>
    <protectedRange sqref="I7" name="Vendor Response_1_1"/>
  </protectedRanges>
  <mergeCells count="2">
    <mergeCell ref="A1:B1"/>
    <mergeCell ref="A21:I21"/>
  </mergeCells>
  <conditionalFormatting sqref="I2">
    <cfRule type="expression" dxfId="10" priority="4">
      <formula>IF($F2="N",TRUE,IF($G2="Y",TRUE,IF($H2="Y",TRUE,(IF(#REF!="Y",TRUE,FALSE)))))</formula>
    </cfRule>
  </conditionalFormatting>
  <conditionalFormatting sqref="I3:I19">
    <cfRule type="expression" dxfId="9" priority="1">
      <formula>IF($F3="N",TRUE,IF($G3="Y",TRUE,IF($H3="Y",TRUE,(IF(#REF!="Y",TRUE,FALSE)))))</formula>
    </cfRule>
  </conditionalFormatting>
  <dataValidations count="2">
    <dataValidation type="list" allowBlank="1" showInputMessage="1" showErrorMessage="1" sqref="F2:F19" xr:uid="{1FA1D8ED-41C9-403F-917E-ADC311973C3D}">
      <formula1>"C,A,B,N"</formula1>
    </dataValidation>
    <dataValidation type="list" allowBlank="1" showInputMessage="1" showErrorMessage="1" sqref="G2:H19" xr:uid="{E4DE3854-AF80-40D2-9A6B-7179095A5F54}">
      <formula1>"Y,N"</formula1>
    </dataValidation>
  </dataValidations>
  <printOptions horizontalCentered="1"/>
  <pageMargins left="1" right="1" top="1" bottom="1" header="0.5" footer="0.5"/>
  <pageSetup scale="78" fitToHeight="0" orientation="landscape" horizontalDpi="1200" verticalDpi="1200" r:id="rId1"/>
  <headerFooter>
    <oddHeader>&amp;LXXXX Z1 Appendix B: CAMP Technical Requirements&amp;CEnabling Technology</oddHead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4"/>
  <sheetViews>
    <sheetView zoomScale="75" zoomScaleNormal="75" workbookViewId="0">
      <selection activeCell="G23" sqref="G23"/>
    </sheetView>
  </sheetViews>
  <sheetFormatPr defaultColWidth="9.140625" defaultRowHeight="12" x14ac:dyDescent="0.2"/>
  <cols>
    <col min="1" max="1" width="5.7109375" style="10" customWidth="1"/>
    <col min="2" max="2" width="5.7109375" style="8" customWidth="1"/>
    <col min="3" max="3" width="11.28515625" style="22" bestFit="1" customWidth="1"/>
    <col min="4" max="4" width="60.7109375" style="8" customWidth="1"/>
    <col min="5" max="5" width="5.5703125" style="8" customWidth="1"/>
    <col min="6" max="6" width="8.140625" style="8" customWidth="1"/>
    <col min="7" max="7" width="3.7109375" style="8" customWidth="1"/>
    <col min="8" max="8" width="5.7109375" style="8" customWidth="1"/>
    <col min="9" max="9" width="32.42578125" style="8" customWidth="1"/>
    <col min="10" max="16384" width="9.140625" style="8"/>
  </cols>
  <sheetData>
    <row r="1" spans="1:9" ht="165.6" customHeight="1" x14ac:dyDescent="0.2">
      <c r="A1" s="92" t="s">
        <v>20</v>
      </c>
      <c r="B1" s="92"/>
      <c r="C1" s="17" t="s">
        <v>21</v>
      </c>
      <c r="D1" s="34" t="s">
        <v>22</v>
      </c>
      <c r="E1" s="47" t="s">
        <v>23</v>
      </c>
      <c r="F1" s="47" t="s">
        <v>24</v>
      </c>
      <c r="G1" s="46" t="s">
        <v>25</v>
      </c>
      <c r="H1" s="46" t="s">
        <v>26</v>
      </c>
      <c r="I1" s="17" t="s">
        <v>27</v>
      </c>
    </row>
    <row r="2" spans="1:9" ht="24" x14ac:dyDescent="0.2">
      <c r="A2" s="9" t="s">
        <v>32</v>
      </c>
      <c r="B2" s="13">
        <v>1</v>
      </c>
      <c r="C2" s="21" t="s">
        <v>82</v>
      </c>
      <c r="D2" s="11" t="s">
        <v>113</v>
      </c>
      <c r="E2" s="11" t="s">
        <v>31</v>
      </c>
      <c r="F2" s="60" t="s">
        <v>32</v>
      </c>
      <c r="G2" s="60" t="s">
        <v>33</v>
      </c>
      <c r="H2" s="60" t="s">
        <v>33</v>
      </c>
      <c r="I2" s="61"/>
    </row>
    <row r="3" spans="1:9" ht="26.45" customHeight="1" x14ac:dyDescent="0.2">
      <c r="A3" s="9" t="s">
        <v>32</v>
      </c>
      <c r="B3" s="13">
        <v>2</v>
      </c>
      <c r="C3" s="21" t="s">
        <v>82</v>
      </c>
      <c r="D3" s="11" t="s">
        <v>114</v>
      </c>
      <c r="E3" s="11" t="s">
        <v>49</v>
      </c>
      <c r="F3" s="60" t="s">
        <v>32</v>
      </c>
      <c r="G3" s="60" t="s">
        <v>33</v>
      </c>
      <c r="H3" s="60" t="s">
        <v>33</v>
      </c>
      <c r="I3" s="61"/>
    </row>
    <row r="4" spans="1:9" ht="24" x14ac:dyDescent="0.2">
      <c r="A4" s="9" t="s">
        <v>32</v>
      </c>
      <c r="B4" s="13">
        <v>3</v>
      </c>
      <c r="C4" s="21" t="s">
        <v>82</v>
      </c>
      <c r="D4" s="11" t="s">
        <v>115</v>
      </c>
      <c r="E4" s="11" t="s">
        <v>31</v>
      </c>
      <c r="F4" s="60" t="s">
        <v>32</v>
      </c>
      <c r="G4" s="60" t="s">
        <v>33</v>
      </c>
      <c r="H4" s="60" t="s">
        <v>33</v>
      </c>
      <c r="I4" s="61"/>
    </row>
    <row r="5" spans="1:9" ht="48" x14ac:dyDescent="0.2">
      <c r="A5" s="9" t="s">
        <v>32</v>
      </c>
      <c r="B5" s="13">
        <v>4</v>
      </c>
      <c r="C5" s="21" t="s">
        <v>82</v>
      </c>
      <c r="D5" s="11" t="s">
        <v>116</v>
      </c>
      <c r="E5" s="11" t="s">
        <v>31</v>
      </c>
      <c r="F5" s="60" t="s">
        <v>32</v>
      </c>
      <c r="G5" s="60" t="s">
        <v>33</v>
      </c>
      <c r="H5" s="60" t="s">
        <v>33</v>
      </c>
      <c r="I5" s="61"/>
    </row>
    <row r="6" spans="1:9" ht="36" x14ac:dyDescent="0.2">
      <c r="A6" s="9" t="s">
        <v>32</v>
      </c>
      <c r="B6" s="13">
        <v>5</v>
      </c>
      <c r="C6" s="21" t="s">
        <v>82</v>
      </c>
      <c r="D6" s="11" t="s">
        <v>117</v>
      </c>
      <c r="E6" s="11" t="s">
        <v>31</v>
      </c>
      <c r="F6" s="60" t="s">
        <v>32</v>
      </c>
      <c r="G6" s="60" t="s">
        <v>33</v>
      </c>
      <c r="H6" s="60" t="s">
        <v>33</v>
      </c>
      <c r="I6" s="61"/>
    </row>
    <row r="7" spans="1:9" ht="36" x14ac:dyDescent="0.2">
      <c r="A7" s="9" t="s">
        <v>32</v>
      </c>
      <c r="B7" s="13">
        <v>6</v>
      </c>
      <c r="C7" s="21" t="s">
        <v>82</v>
      </c>
      <c r="D7" s="11" t="s">
        <v>118</v>
      </c>
      <c r="E7" s="11" t="s">
        <v>31</v>
      </c>
      <c r="F7" s="60" t="s">
        <v>32</v>
      </c>
      <c r="G7" s="60" t="s">
        <v>33</v>
      </c>
      <c r="H7" s="60" t="s">
        <v>33</v>
      </c>
      <c r="I7" s="61"/>
    </row>
    <row r="8" spans="1:9" ht="24" x14ac:dyDescent="0.2">
      <c r="A8" s="9" t="s">
        <v>32</v>
      </c>
      <c r="B8" s="13">
        <v>7</v>
      </c>
      <c r="C8" s="21" t="s">
        <v>82</v>
      </c>
      <c r="D8" s="11" t="s">
        <v>119</v>
      </c>
      <c r="E8" s="11" t="s">
        <v>31</v>
      </c>
      <c r="F8" s="60" t="s">
        <v>32</v>
      </c>
      <c r="G8" s="60" t="s">
        <v>33</v>
      </c>
      <c r="H8" s="60" t="s">
        <v>33</v>
      </c>
      <c r="I8" s="61"/>
    </row>
    <row r="9" spans="1:9" ht="36" x14ac:dyDescent="0.2">
      <c r="A9" s="13" t="s">
        <v>32</v>
      </c>
      <c r="B9" s="13">
        <v>8</v>
      </c>
      <c r="C9" s="21" t="s">
        <v>82</v>
      </c>
      <c r="D9" s="11" t="s">
        <v>120</v>
      </c>
      <c r="E9" s="11" t="s">
        <v>31</v>
      </c>
      <c r="F9" s="60" t="s">
        <v>32</v>
      </c>
      <c r="G9" s="60" t="s">
        <v>33</v>
      </c>
      <c r="H9" s="60" t="s">
        <v>33</v>
      </c>
      <c r="I9" s="61"/>
    </row>
    <row r="10" spans="1:9" ht="24" x14ac:dyDescent="0.2">
      <c r="A10" s="13" t="s">
        <v>32</v>
      </c>
      <c r="B10" s="13">
        <v>9</v>
      </c>
      <c r="C10" s="21" t="s">
        <v>121</v>
      </c>
      <c r="D10" s="11" t="s">
        <v>122</v>
      </c>
      <c r="E10" s="11" t="s">
        <v>31</v>
      </c>
      <c r="F10" s="60" t="s">
        <v>32</v>
      </c>
      <c r="G10" s="60" t="s">
        <v>33</v>
      </c>
      <c r="H10" s="60" t="s">
        <v>33</v>
      </c>
      <c r="I10" s="61"/>
    </row>
    <row r="11" spans="1:9" ht="24" x14ac:dyDescent="0.2">
      <c r="A11" s="9" t="s">
        <v>32</v>
      </c>
      <c r="B11" s="13">
        <v>10</v>
      </c>
      <c r="C11" s="21" t="s">
        <v>123</v>
      </c>
      <c r="D11" s="11" t="s">
        <v>124</v>
      </c>
      <c r="E11" s="11" t="s">
        <v>31</v>
      </c>
      <c r="F11" s="60" t="s">
        <v>32</v>
      </c>
      <c r="G11" s="60" t="s">
        <v>33</v>
      </c>
      <c r="H11" s="60" t="s">
        <v>33</v>
      </c>
      <c r="I11" s="61"/>
    </row>
    <row r="12" spans="1:9" x14ac:dyDescent="0.2">
      <c r="A12" s="9" t="s">
        <v>32</v>
      </c>
      <c r="B12" s="13">
        <v>11</v>
      </c>
      <c r="C12" s="21" t="s">
        <v>123</v>
      </c>
      <c r="D12" s="11" t="s">
        <v>125</v>
      </c>
      <c r="E12" s="11" t="s">
        <v>31</v>
      </c>
      <c r="F12" s="60" t="s">
        <v>32</v>
      </c>
      <c r="G12" s="60" t="s">
        <v>33</v>
      </c>
      <c r="H12" s="60" t="s">
        <v>33</v>
      </c>
      <c r="I12" s="61"/>
    </row>
    <row r="13" spans="1:9" ht="24" x14ac:dyDescent="0.2">
      <c r="A13" s="9" t="s">
        <v>32</v>
      </c>
      <c r="B13" s="13">
        <v>12</v>
      </c>
      <c r="C13" s="21" t="s">
        <v>123</v>
      </c>
      <c r="D13" s="11" t="s">
        <v>126</v>
      </c>
      <c r="E13" s="11" t="s">
        <v>49</v>
      </c>
      <c r="F13" s="60" t="s">
        <v>32</v>
      </c>
      <c r="G13" s="60" t="s">
        <v>33</v>
      </c>
      <c r="H13" s="60" t="s">
        <v>33</v>
      </c>
      <c r="I13" s="61"/>
    </row>
    <row r="14" spans="1:9" ht="36" x14ac:dyDescent="0.2">
      <c r="A14" s="9" t="s">
        <v>32</v>
      </c>
      <c r="B14" s="13">
        <v>13</v>
      </c>
      <c r="C14" s="21" t="s">
        <v>123</v>
      </c>
      <c r="D14" s="11" t="s">
        <v>127</v>
      </c>
      <c r="E14" s="11" t="s">
        <v>31</v>
      </c>
      <c r="F14" s="60" t="s">
        <v>32</v>
      </c>
      <c r="G14" s="60" t="s">
        <v>33</v>
      </c>
      <c r="H14" s="60" t="s">
        <v>33</v>
      </c>
      <c r="I14" s="61"/>
    </row>
    <row r="15" spans="1:9" ht="36" x14ac:dyDescent="0.2">
      <c r="A15" s="9" t="s">
        <v>32</v>
      </c>
      <c r="B15" s="13">
        <v>14</v>
      </c>
      <c r="C15" s="21" t="s">
        <v>123</v>
      </c>
      <c r="D15" s="11" t="s">
        <v>128</v>
      </c>
      <c r="E15" s="11" t="s">
        <v>31</v>
      </c>
      <c r="F15" s="60" t="s">
        <v>32</v>
      </c>
      <c r="G15" s="60" t="s">
        <v>33</v>
      </c>
      <c r="H15" s="60" t="s">
        <v>33</v>
      </c>
      <c r="I15" s="61"/>
    </row>
    <row r="16" spans="1:9" ht="24" x14ac:dyDescent="0.2">
      <c r="A16" s="9" t="s">
        <v>32</v>
      </c>
      <c r="B16" s="13">
        <v>15</v>
      </c>
      <c r="C16" s="21" t="s">
        <v>123</v>
      </c>
      <c r="D16" s="11" t="s">
        <v>129</v>
      </c>
      <c r="E16" s="11" t="s">
        <v>31</v>
      </c>
      <c r="F16" s="60" t="s">
        <v>32</v>
      </c>
      <c r="G16" s="60" t="s">
        <v>33</v>
      </c>
      <c r="H16" s="60" t="s">
        <v>33</v>
      </c>
      <c r="I16" s="61"/>
    </row>
    <row r="17" spans="1:9" ht="24" x14ac:dyDescent="0.2">
      <c r="A17" s="9" t="s">
        <v>32</v>
      </c>
      <c r="B17" s="13">
        <v>16</v>
      </c>
      <c r="C17" s="21" t="s">
        <v>123</v>
      </c>
      <c r="D17" s="11" t="s">
        <v>130</v>
      </c>
      <c r="E17" s="11" t="s">
        <v>31</v>
      </c>
      <c r="F17" s="60" t="s">
        <v>32</v>
      </c>
      <c r="G17" s="60" t="s">
        <v>33</v>
      </c>
      <c r="H17" s="60" t="s">
        <v>33</v>
      </c>
      <c r="I17" s="61"/>
    </row>
    <row r="18" spans="1:9" ht="24" x14ac:dyDescent="0.2">
      <c r="A18" s="13" t="s">
        <v>32</v>
      </c>
      <c r="B18" s="13">
        <v>17</v>
      </c>
      <c r="C18" s="21" t="s">
        <v>123</v>
      </c>
      <c r="D18" s="11" t="s">
        <v>131</v>
      </c>
      <c r="E18" s="11" t="s">
        <v>31</v>
      </c>
      <c r="F18" s="60" t="s">
        <v>32</v>
      </c>
      <c r="G18" s="60" t="s">
        <v>33</v>
      </c>
      <c r="H18" s="60" t="s">
        <v>33</v>
      </c>
      <c r="I18" s="61"/>
    </row>
    <row r="19" spans="1:9" ht="36.6" customHeight="1" x14ac:dyDescent="0.2">
      <c r="A19" s="9" t="s">
        <v>32</v>
      </c>
      <c r="B19" s="13">
        <v>18</v>
      </c>
      <c r="C19" s="21" t="s">
        <v>123</v>
      </c>
      <c r="D19" s="11" t="s">
        <v>132</v>
      </c>
      <c r="E19" s="11" t="s">
        <v>31</v>
      </c>
      <c r="F19" s="60" t="s">
        <v>32</v>
      </c>
      <c r="G19" s="60" t="s">
        <v>33</v>
      </c>
      <c r="H19" s="60" t="s">
        <v>33</v>
      </c>
      <c r="I19" s="61"/>
    </row>
    <row r="20" spans="1:9" ht="39.6" customHeight="1" x14ac:dyDescent="0.2">
      <c r="A20" s="13" t="s">
        <v>32</v>
      </c>
      <c r="B20" s="13">
        <v>19</v>
      </c>
      <c r="C20" s="21" t="s">
        <v>123</v>
      </c>
      <c r="D20" s="11" t="s">
        <v>133</v>
      </c>
      <c r="E20" s="11" t="s">
        <v>31</v>
      </c>
      <c r="F20" s="60" t="s">
        <v>32</v>
      </c>
      <c r="G20" s="60" t="s">
        <v>33</v>
      </c>
      <c r="H20" s="60" t="s">
        <v>33</v>
      </c>
      <c r="I20" s="61"/>
    </row>
    <row r="21" spans="1:9" ht="33" customHeight="1" x14ac:dyDescent="0.2">
      <c r="A21" s="13" t="s">
        <v>32</v>
      </c>
      <c r="B21" s="13">
        <v>20</v>
      </c>
      <c r="C21" s="21" t="s">
        <v>123</v>
      </c>
      <c r="D21" s="11" t="s">
        <v>134</v>
      </c>
      <c r="E21" s="11" t="s">
        <v>31</v>
      </c>
      <c r="F21" s="60" t="s">
        <v>32</v>
      </c>
      <c r="G21" s="60" t="s">
        <v>33</v>
      </c>
      <c r="H21" s="60" t="s">
        <v>33</v>
      </c>
      <c r="I21" s="61"/>
    </row>
    <row r="22" spans="1:9" ht="24" x14ac:dyDescent="0.2">
      <c r="A22" s="13" t="s">
        <v>32</v>
      </c>
      <c r="B22" s="13">
        <v>21</v>
      </c>
      <c r="C22" s="21" t="s">
        <v>123</v>
      </c>
      <c r="D22" s="11" t="s">
        <v>135</v>
      </c>
      <c r="E22" s="11" t="s">
        <v>31</v>
      </c>
      <c r="F22" s="60" t="s">
        <v>32</v>
      </c>
      <c r="G22" s="60" t="s">
        <v>33</v>
      </c>
      <c r="H22" s="60" t="s">
        <v>33</v>
      </c>
      <c r="I22" s="61"/>
    </row>
    <row r="23" spans="1:9" ht="24" x14ac:dyDescent="0.2">
      <c r="A23" s="13" t="s">
        <v>32</v>
      </c>
      <c r="B23" s="13">
        <v>22</v>
      </c>
      <c r="C23" s="21" t="s">
        <v>37</v>
      </c>
      <c r="D23" s="11" t="s">
        <v>136</v>
      </c>
      <c r="E23" s="11" t="s">
        <v>31</v>
      </c>
      <c r="F23" s="60" t="s">
        <v>32</v>
      </c>
      <c r="G23" s="60" t="s">
        <v>33</v>
      </c>
      <c r="H23" s="60" t="s">
        <v>33</v>
      </c>
      <c r="I23" s="61"/>
    </row>
    <row r="24" spans="1:9" ht="36" x14ac:dyDescent="0.2">
      <c r="A24" s="13" t="s">
        <v>32</v>
      </c>
      <c r="B24" s="13">
        <v>23</v>
      </c>
      <c r="C24" s="21" t="s">
        <v>37</v>
      </c>
      <c r="D24" s="11" t="s">
        <v>137</v>
      </c>
      <c r="E24" s="11" t="s">
        <v>31</v>
      </c>
      <c r="F24" s="60" t="s">
        <v>32</v>
      </c>
      <c r="G24" s="60" t="s">
        <v>33</v>
      </c>
      <c r="H24" s="60" t="s">
        <v>33</v>
      </c>
      <c r="I24" s="61"/>
    </row>
    <row r="25" spans="1:9" ht="24" x14ac:dyDescent="0.2">
      <c r="A25" s="13" t="s">
        <v>32</v>
      </c>
      <c r="B25" s="13">
        <v>24</v>
      </c>
      <c r="C25" s="21" t="s">
        <v>37</v>
      </c>
      <c r="D25" s="11" t="s">
        <v>138</v>
      </c>
      <c r="E25" s="11" t="s">
        <v>31</v>
      </c>
      <c r="F25" s="60" t="s">
        <v>32</v>
      </c>
      <c r="G25" s="60" t="s">
        <v>33</v>
      </c>
      <c r="H25" s="60" t="s">
        <v>33</v>
      </c>
      <c r="I25" s="61"/>
    </row>
    <row r="26" spans="1:9" ht="60" x14ac:dyDescent="0.2">
      <c r="A26" s="13" t="s">
        <v>32</v>
      </c>
      <c r="B26" s="13">
        <v>25</v>
      </c>
      <c r="C26" s="21" t="s">
        <v>139</v>
      </c>
      <c r="D26" s="12" t="s">
        <v>140</v>
      </c>
      <c r="E26" s="11" t="s">
        <v>31</v>
      </c>
      <c r="F26" s="60" t="s">
        <v>32</v>
      </c>
      <c r="G26" s="60" t="s">
        <v>33</v>
      </c>
      <c r="H26" s="60" t="s">
        <v>33</v>
      </c>
      <c r="I26" s="61" t="s">
        <v>255</v>
      </c>
    </row>
    <row r="27" spans="1:9" ht="15" hidden="1" x14ac:dyDescent="0.25">
      <c r="D27"/>
      <c r="E27"/>
      <c r="F27"/>
      <c r="G27"/>
      <c r="H27"/>
      <c r="I27"/>
    </row>
    <row r="28" spans="1:9" hidden="1" x14ac:dyDescent="0.2">
      <c r="A28" s="93" t="s">
        <v>79</v>
      </c>
      <c r="B28" s="93"/>
      <c r="C28" s="93"/>
      <c r="D28" s="93"/>
      <c r="E28" s="93"/>
      <c r="F28" s="93"/>
      <c r="G28" s="93"/>
      <c r="H28" s="93"/>
      <c r="I28" s="93"/>
    </row>
    <row r="29" spans="1:9" hidden="1" x14ac:dyDescent="0.2">
      <c r="A29" s="41"/>
      <c r="B29" s="40"/>
      <c r="C29" s="40"/>
      <c r="D29" s="30" t="s">
        <v>80</v>
      </c>
      <c r="E29" s="30"/>
      <c r="F29" s="30">
        <f>COUNTIF(F2:F26,"Y")</f>
        <v>0</v>
      </c>
      <c r="G29" s="30">
        <f>COUNTIF(G2:G26,"Y")</f>
        <v>0</v>
      </c>
      <c r="H29" s="30">
        <f>COUNTIF(H2:H26,"Y")</f>
        <v>0</v>
      </c>
      <c r="I29" s="40"/>
    </row>
    <row r="30" spans="1:9" hidden="1" x14ac:dyDescent="0.2">
      <c r="A30" s="42"/>
      <c r="B30" s="40"/>
      <c r="C30" s="40"/>
      <c r="D30" s="30" t="s">
        <v>81</v>
      </c>
      <c r="E30" s="30"/>
      <c r="F30" s="30">
        <f>COUNTIF(F2:F26,"N")</f>
        <v>0</v>
      </c>
      <c r="G30" s="30">
        <f>COUNTIF(G2:G26,"N")</f>
        <v>25</v>
      </c>
      <c r="H30" s="30">
        <f>COUNTIF(H2:H26,"N")</f>
        <v>25</v>
      </c>
      <c r="I30" s="40"/>
    </row>
    <row r="31" spans="1:9" hidden="1" x14ac:dyDescent="0.2">
      <c r="A31" s="42"/>
      <c r="B31" s="40"/>
      <c r="C31" s="40"/>
      <c r="D31" s="30" t="s">
        <v>82</v>
      </c>
      <c r="E31" s="30"/>
      <c r="F31" s="30">
        <f>COUNTIF(F2:F26, "C")</f>
        <v>25</v>
      </c>
      <c r="G31" s="30"/>
      <c r="H31" s="30"/>
      <c r="I31" s="40"/>
    </row>
    <row r="32" spans="1:9" hidden="1" x14ac:dyDescent="0.2">
      <c r="A32" s="42"/>
      <c r="B32" s="40"/>
      <c r="C32" s="40"/>
      <c r="D32" s="30" t="s">
        <v>83</v>
      </c>
      <c r="E32" s="30"/>
      <c r="F32" s="30">
        <f>COUNTIF(F2:F26, "A")</f>
        <v>0</v>
      </c>
      <c r="G32" s="30"/>
      <c r="H32" s="30"/>
      <c r="I32" s="40"/>
    </row>
    <row r="33" spans="1:9" hidden="1" x14ac:dyDescent="0.2">
      <c r="A33" s="42"/>
      <c r="B33" s="40"/>
      <c r="C33" s="40"/>
      <c r="D33" s="30" t="s">
        <v>84</v>
      </c>
      <c r="E33" s="30"/>
      <c r="F33" s="30">
        <f>COUNTIF(F2:F26, "B")</f>
        <v>0</v>
      </c>
      <c r="G33" s="30"/>
      <c r="H33" s="30"/>
      <c r="I33" s="40"/>
    </row>
    <row r="34" spans="1:9" ht="18.75" hidden="1" customHeight="1" x14ac:dyDescent="0.2">
      <c r="A34" s="42"/>
      <c r="B34" s="40"/>
      <c r="C34" s="40"/>
      <c r="D34" s="30" t="s">
        <v>85</v>
      </c>
      <c r="E34" s="30">
        <f>COUNTIF(E2:E26,"R")</f>
        <v>23</v>
      </c>
      <c r="F34" s="30"/>
      <c r="G34" s="30"/>
      <c r="H34" s="30"/>
      <c r="I34" s="40"/>
    </row>
    <row r="35" spans="1:9" hidden="1" x14ac:dyDescent="0.2">
      <c r="A35" s="42"/>
      <c r="B35" s="40"/>
      <c r="C35" s="40"/>
      <c r="D35" s="30" t="s">
        <v>86</v>
      </c>
      <c r="E35" s="30">
        <f>COUNTIF(E2:E26, "O")</f>
        <v>2</v>
      </c>
      <c r="F35" s="30"/>
      <c r="G35" s="30"/>
      <c r="H35" s="30"/>
      <c r="I35" s="40"/>
    </row>
    <row r="36" spans="1:9" hidden="1" x14ac:dyDescent="0.2">
      <c r="A36" s="42"/>
      <c r="B36" s="40"/>
      <c r="C36" s="40"/>
      <c r="D36" s="30" t="s">
        <v>87</v>
      </c>
      <c r="E36" s="30">
        <f>SUM(E34:E35)</f>
        <v>25</v>
      </c>
      <c r="F36" s="30"/>
      <c r="G36" s="30"/>
      <c r="H36" s="30"/>
      <c r="I36" s="40"/>
    </row>
    <row r="37" spans="1:9" ht="15" hidden="1" x14ac:dyDescent="0.25">
      <c r="D37"/>
      <c r="E37"/>
      <c r="F37"/>
      <c r="G37"/>
      <c r="H37"/>
      <c r="I37"/>
    </row>
    <row r="38" spans="1:9" ht="15" x14ac:dyDescent="0.25">
      <c r="D38"/>
      <c r="E38"/>
      <c r="F38"/>
      <c r="G38"/>
      <c r="H38"/>
      <c r="I38"/>
    </row>
    <row r="39" spans="1:9" ht="15" x14ac:dyDescent="0.25">
      <c r="D39"/>
      <c r="E39"/>
      <c r="F39"/>
      <c r="G39"/>
      <c r="H39"/>
      <c r="I39"/>
    </row>
    <row r="40" spans="1:9" ht="15" x14ac:dyDescent="0.25">
      <c r="D40"/>
      <c r="E40"/>
      <c r="F40"/>
      <c r="G40"/>
      <c r="H40"/>
      <c r="I40"/>
    </row>
    <row r="41" spans="1:9" ht="15" x14ac:dyDescent="0.25">
      <c r="D41"/>
      <c r="E41"/>
      <c r="F41"/>
      <c r="G41"/>
      <c r="H41"/>
      <c r="I41"/>
    </row>
    <row r="42" spans="1:9" ht="15" x14ac:dyDescent="0.25">
      <c r="D42"/>
      <c r="E42"/>
      <c r="F42"/>
      <c r="G42"/>
      <c r="H42"/>
      <c r="I42"/>
    </row>
    <row r="43" spans="1:9" ht="15" x14ac:dyDescent="0.25">
      <c r="D43"/>
      <c r="E43"/>
      <c r="F43"/>
      <c r="G43"/>
      <c r="H43"/>
      <c r="I43"/>
    </row>
    <row r="44" spans="1:9" ht="15" x14ac:dyDescent="0.25">
      <c r="D44"/>
      <c r="E44"/>
      <c r="F44"/>
      <c r="G44"/>
      <c r="H44"/>
      <c r="I44"/>
    </row>
  </sheetData>
  <sheetProtection autoFilter="0"/>
  <protectedRanges>
    <protectedRange sqref="F2:I27" name="Range1_1"/>
  </protectedRanges>
  <mergeCells count="2">
    <mergeCell ref="A1:B1"/>
    <mergeCell ref="A28:I28"/>
  </mergeCells>
  <conditionalFormatting sqref="I2">
    <cfRule type="expression" dxfId="8" priority="5">
      <formula>IF($F2="N",TRUE,IF($G2="Y",TRUE,IF($H2="Y",TRUE,(IF(#REF!="Y",TRUE,FALSE)))))</formula>
    </cfRule>
  </conditionalFormatting>
  <conditionalFormatting sqref="I3:I26">
    <cfRule type="expression" dxfId="7" priority="1">
      <formula>IF($F3="N",TRUE,IF($G3="Y",TRUE,IF($H3="Y",TRUE,(IF(#REF!="Y",TRUE,FALSE)))))</formula>
    </cfRule>
  </conditionalFormatting>
  <dataValidations count="2">
    <dataValidation type="list" allowBlank="1" showInputMessage="1" showErrorMessage="1" sqref="F2:F26" xr:uid="{4E597E33-6F74-4413-B975-0BCC3351CA8F}">
      <formula1>"C,A,B,N"</formula1>
    </dataValidation>
    <dataValidation type="list" allowBlank="1" showInputMessage="1" showErrorMessage="1" sqref="G2:H26" xr:uid="{9C26EBA3-050B-4D0C-BAB8-43DC88239137}">
      <formula1>"Y,N"</formula1>
    </dataValidation>
  </dataValidations>
  <pageMargins left="1" right="1" top="1" bottom="1" header="0.5" footer="0.5"/>
  <pageSetup scale="82" fitToHeight="0" orientation="landscape" r:id="rId1"/>
  <headerFooter>
    <oddHeader>&amp;LXXXX Z1 Appendix B: CAMP Technical Requirements&amp;CPublic Web Portal</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topLeftCell="C1" zoomScale="75" zoomScaleNormal="75" workbookViewId="0">
      <selection activeCell="F46" sqref="F46"/>
    </sheetView>
  </sheetViews>
  <sheetFormatPr defaultColWidth="9.140625" defaultRowHeight="12" x14ac:dyDescent="0.2"/>
  <cols>
    <col min="1" max="1" width="5.7109375" style="10" customWidth="1"/>
    <col min="2" max="2" width="5.7109375" style="8" customWidth="1"/>
    <col min="3" max="3" width="12.140625" style="22" bestFit="1" customWidth="1"/>
    <col min="4" max="4" width="60.7109375" style="8" customWidth="1"/>
    <col min="5" max="5" width="6.7109375" style="8" customWidth="1"/>
    <col min="6" max="6" width="7" style="8" customWidth="1"/>
    <col min="7" max="7" width="5.85546875" style="8" customWidth="1"/>
    <col min="8" max="8" width="5" style="8" customWidth="1"/>
    <col min="9" max="9" width="32.42578125" style="8" customWidth="1"/>
    <col min="10" max="16384" width="9.140625" style="8"/>
  </cols>
  <sheetData>
    <row r="1" spans="1:9" ht="22.5" customHeight="1" x14ac:dyDescent="0.2">
      <c r="A1" s="66"/>
      <c r="B1" s="66"/>
      <c r="C1" s="66"/>
      <c r="D1" s="66"/>
      <c r="E1" s="66"/>
      <c r="F1" s="94"/>
      <c r="G1" s="94"/>
      <c r="H1" s="94"/>
      <c r="I1" s="94"/>
    </row>
    <row r="2" spans="1:9" ht="161.44999999999999" customHeight="1" x14ac:dyDescent="0.2">
      <c r="A2" s="92" t="s">
        <v>20</v>
      </c>
      <c r="B2" s="92"/>
      <c r="C2" s="17" t="s">
        <v>21</v>
      </c>
      <c r="D2" s="34" t="s">
        <v>22</v>
      </c>
      <c r="E2" s="47" t="s">
        <v>23</v>
      </c>
      <c r="F2" s="47" t="s">
        <v>24</v>
      </c>
      <c r="G2" s="46" t="s">
        <v>25</v>
      </c>
      <c r="H2" s="46" t="s">
        <v>26</v>
      </c>
      <c r="I2" s="17" t="s">
        <v>27</v>
      </c>
    </row>
    <row r="3" spans="1:9" ht="60" customHeight="1" x14ac:dyDescent="0.2">
      <c r="A3" s="13" t="s">
        <v>141</v>
      </c>
      <c r="B3" s="13">
        <v>1</v>
      </c>
      <c r="C3" s="21" t="s">
        <v>142</v>
      </c>
      <c r="D3" s="12" t="s">
        <v>143</v>
      </c>
      <c r="E3" s="12" t="s">
        <v>31</v>
      </c>
      <c r="F3" s="60" t="s">
        <v>28</v>
      </c>
      <c r="G3" s="60" t="s">
        <v>33</v>
      </c>
      <c r="H3" s="60" t="s">
        <v>33</v>
      </c>
      <c r="I3" s="61"/>
    </row>
    <row r="4" spans="1:9" ht="34.15" customHeight="1" x14ac:dyDescent="0.2">
      <c r="A4" s="13" t="s">
        <v>141</v>
      </c>
      <c r="B4" s="13">
        <v>2</v>
      </c>
      <c r="C4" s="21" t="s">
        <v>142</v>
      </c>
      <c r="D4" s="12" t="s">
        <v>144</v>
      </c>
      <c r="E4" s="12" t="s">
        <v>31</v>
      </c>
      <c r="F4" s="60" t="s">
        <v>32</v>
      </c>
      <c r="G4" s="60" t="s">
        <v>33</v>
      </c>
      <c r="H4" s="60" t="s">
        <v>33</v>
      </c>
      <c r="I4" s="61"/>
    </row>
    <row r="5" spans="1:9" ht="24" x14ac:dyDescent="0.2">
      <c r="A5" s="13" t="s">
        <v>141</v>
      </c>
      <c r="B5" s="13">
        <v>3</v>
      </c>
      <c r="C5" s="21" t="s">
        <v>142</v>
      </c>
      <c r="D5" s="11" t="s">
        <v>145</v>
      </c>
      <c r="E5" s="12" t="s">
        <v>31</v>
      </c>
      <c r="F5" s="60" t="s">
        <v>32</v>
      </c>
      <c r="G5" s="60" t="s">
        <v>33</v>
      </c>
      <c r="H5" s="60" t="s">
        <v>33</v>
      </c>
      <c r="I5" s="61"/>
    </row>
    <row r="6" spans="1:9" ht="34.15" customHeight="1" x14ac:dyDescent="0.2">
      <c r="A6" s="13" t="s">
        <v>141</v>
      </c>
      <c r="B6" s="13">
        <v>4</v>
      </c>
      <c r="C6" s="21" t="s">
        <v>142</v>
      </c>
      <c r="D6" s="11" t="s">
        <v>146</v>
      </c>
      <c r="E6" s="12" t="s">
        <v>31</v>
      </c>
      <c r="F6" s="60" t="s">
        <v>32</v>
      </c>
      <c r="G6" s="60" t="s">
        <v>33</v>
      </c>
      <c r="H6" s="60" t="s">
        <v>33</v>
      </c>
      <c r="I6" s="61"/>
    </row>
    <row r="7" spans="1:9" ht="34.15" customHeight="1" x14ac:dyDescent="0.2">
      <c r="A7" s="9" t="s">
        <v>141</v>
      </c>
      <c r="B7" s="13">
        <v>5</v>
      </c>
      <c r="C7" s="21" t="s">
        <v>142</v>
      </c>
      <c r="D7" s="11" t="s">
        <v>147</v>
      </c>
      <c r="E7" s="12" t="s">
        <v>31</v>
      </c>
      <c r="F7" s="60" t="s">
        <v>28</v>
      </c>
      <c r="G7" s="60" t="s">
        <v>33</v>
      </c>
      <c r="H7" s="60" t="s">
        <v>33</v>
      </c>
      <c r="I7" s="61"/>
    </row>
    <row r="8" spans="1:9" ht="34.15" customHeight="1" x14ac:dyDescent="0.2">
      <c r="A8" s="13" t="s">
        <v>141</v>
      </c>
      <c r="B8" s="13">
        <v>6</v>
      </c>
      <c r="C8" s="21" t="s">
        <v>142</v>
      </c>
      <c r="D8" s="11" t="s">
        <v>148</v>
      </c>
      <c r="E8" s="12" t="s">
        <v>31</v>
      </c>
      <c r="F8" s="60" t="s">
        <v>28</v>
      </c>
      <c r="G8" s="60" t="s">
        <v>33</v>
      </c>
      <c r="H8" s="60" t="s">
        <v>33</v>
      </c>
      <c r="I8" s="63"/>
    </row>
    <row r="9" spans="1:9" ht="38.450000000000003" customHeight="1" x14ac:dyDescent="0.2">
      <c r="A9" s="9" t="s">
        <v>141</v>
      </c>
      <c r="B9" s="13">
        <v>7</v>
      </c>
      <c r="C9" s="21" t="s">
        <v>82</v>
      </c>
      <c r="D9" s="11" t="s">
        <v>149</v>
      </c>
      <c r="E9" s="12" t="s">
        <v>31</v>
      </c>
      <c r="F9" s="60" t="s">
        <v>32</v>
      </c>
      <c r="G9" s="60" t="s">
        <v>33</v>
      </c>
      <c r="H9" s="60" t="s">
        <v>33</v>
      </c>
      <c r="I9" s="61"/>
    </row>
    <row r="10" spans="1:9" ht="29.45" customHeight="1" x14ac:dyDescent="0.2">
      <c r="A10" s="9" t="s">
        <v>141</v>
      </c>
      <c r="B10" s="13">
        <v>8</v>
      </c>
      <c r="C10" s="21" t="s">
        <v>82</v>
      </c>
      <c r="D10" s="11" t="s">
        <v>150</v>
      </c>
      <c r="E10" s="12" t="s">
        <v>31</v>
      </c>
      <c r="F10" s="60" t="s">
        <v>32</v>
      </c>
      <c r="G10" s="60" t="s">
        <v>33</v>
      </c>
      <c r="H10" s="60" t="s">
        <v>33</v>
      </c>
      <c r="I10" s="61"/>
    </row>
    <row r="11" spans="1:9" ht="36" x14ac:dyDescent="0.2">
      <c r="A11" s="9" t="s">
        <v>141</v>
      </c>
      <c r="B11" s="13">
        <v>9</v>
      </c>
      <c r="C11" s="21" t="s">
        <v>151</v>
      </c>
      <c r="D11" s="11" t="s">
        <v>152</v>
      </c>
      <c r="E11" s="12" t="s">
        <v>31</v>
      </c>
      <c r="F11" s="60" t="s">
        <v>28</v>
      </c>
      <c r="G11" s="60" t="s">
        <v>33</v>
      </c>
      <c r="H11" s="60" t="s">
        <v>33</v>
      </c>
      <c r="I11" s="61"/>
    </row>
    <row r="12" spans="1:9" ht="36" x14ac:dyDescent="0.2">
      <c r="A12" s="9" t="s">
        <v>141</v>
      </c>
      <c r="B12" s="13">
        <v>10</v>
      </c>
      <c r="C12" s="21" t="s">
        <v>151</v>
      </c>
      <c r="D12" s="14" t="s">
        <v>153</v>
      </c>
      <c r="E12" s="12" t="s">
        <v>31</v>
      </c>
      <c r="F12" s="60" t="s">
        <v>32</v>
      </c>
      <c r="G12" s="60" t="s">
        <v>33</v>
      </c>
      <c r="H12" s="60" t="s">
        <v>33</v>
      </c>
      <c r="I12" s="61"/>
    </row>
    <row r="13" spans="1:9" ht="24" x14ac:dyDescent="0.2">
      <c r="A13" s="13" t="s">
        <v>141</v>
      </c>
      <c r="B13" s="13">
        <v>11</v>
      </c>
      <c r="C13" s="21" t="s">
        <v>151</v>
      </c>
      <c r="D13" s="11" t="s">
        <v>154</v>
      </c>
      <c r="E13" s="12" t="s">
        <v>31</v>
      </c>
      <c r="F13" s="60" t="s">
        <v>28</v>
      </c>
      <c r="G13" s="60" t="s">
        <v>33</v>
      </c>
      <c r="H13" s="60" t="s">
        <v>33</v>
      </c>
      <c r="I13" s="61"/>
    </row>
    <row r="14" spans="1:9" ht="24" x14ac:dyDescent="0.2">
      <c r="A14" s="13" t="s">
        <v>141</v>
      </c>
      <c r="B14" s="13">
        <v>12</v>
      </c>
      <c r="C14" s="21" t="s">
        <v>151</v>
      </c>
      <c r="D14" s="11" t="s">
        <v>155</v>
      </c>
      <c r="E14" s="12" t="s">
        <v>31</v>
      </c>
      <c r="F14" s="60" t="s">
        <v>28</v>
      </c>
      <c r="G14" s="60" t="s">
        <v>33</v>
      </c>
      <c r="H14" s="60" t="s">
        <v>33</v>
      </c>
      <c r="I14" s="61"/>
    </row>
    <row r="15" spans="1:9" ht="24" x14ac:dyDescent="0.2">
      <c r="A15" s="13" t="s">
        <v>141</v>
      </c>
      <c r="B15" s="13">
        <v>13</v>
      </c>
      <c r="C15" s="21" t="s">
        <v>151</v>
      </c>
      <c r="D15" s="11" t="s">
        <v>156</v>
      </c>
      <c r="E15" s="12" t="s">
        <v>31</v>
      </c>
      <c r="F15" s="60" t="s">
        <v>28</v>
      </c>
      <c r="G15" s="60" t="s">
        <v>33</v>
      </c>
      <c r="H15" s="60" t="s">
        <v>33</v>
      </c>
      <c r="I15" s="61"/>
    </row>
    <row r="16" spans="1:9" ht="24" x14ac:dyDescent="0.2">
      <c r="A16" s="13" t="s">
        <v>141</v>
      </c>
      <c r="B16" s="13">
        <v>14</v>
      </c>
      <c r="C16" s="21" t="s">
        <v>151</v>
      </c>
      <c r="D16" s="12" t="s">
        <v>157</v>
      </c>
      <c r="E16" s="12" t="s">
        <v>31</v>
      </c>
      <c r="F16" s="60" t="s">
        <v>28</v>
      </c>
      <c r="G16" s="60" t="s">
        <v>33</v>
      </c>
      <c r="H16" s="60" t="s">
        <v>33</v>
      </c>
      <c r="I16" s="63"/>
    </row>
    <row r="17" spans="1:9" ht="24" x14ac:dyDescent="0.2">
      <c r="A17" s="9" t="s">
        <v>141</v>
      </c>
      <c r="B17" s="13">
        <v>15</v>
      </c>
      <c r="C17" s="21" t="s">
        <v>151</v>
      </c>
      <c r="D17" s="11" t="s">
        <v>158</v>
      </c>
      <c r="E17" s="11" t="s">
        <v>49</v>
      </c>
      <c r="F17" s="60" t="s">
        <v>32</v>
      </c>
      <c r="G17" s="60" t="s">
        <v>33</v>
      </c>
      <c r="H17" s="60" t="s">
        <v>33</v>
      </c>
      <c r="I17" s="64"/>
    </row>
    <row r="18" spans="1:9" ht="24" x14ac:dyDescent="0.2">
      <c r="A18" s="9" t="s">
        <v>141</v>
      </c>
      <c r="B18" s="13">
        <v>16</v>
      </c>
      <c r="C18" s="21" t="s">
        <v>151</v>
      </c>
      <c r="D18" s="11" t="s">
        <v>159</v>
      </c>
      <c r="E18" s="11" t="s">
        <v>31</v>
      </c>
      <c r="F18" s="60" t="s">
        <v>28</v>
      </c>
      <c r="G18" s="60" t="s">
        <v>33</v>
      </c>
      <c r="H18" s="60" t="s">
        <v>33</v>
      </c>
      <c r="I18" s="61"/>
    </row>
    <row r="19" spans="1:9" ht="24" x14ac:dyDescent="0.2">
      <c r="A19" s="9" t="s">
        <v>141</v>
      </c>
      <c r="B19" s="13">
        <v>17</v>
      </c>
      <c r="C19" s="21" t="s">
        <v>151</v>
      </c>
      <c r="D19" s="11" t="s">
        <v>160</v>
      </c>
      <c r="E19" s="11" t="s">
        <v>31</v>
      </c>
      <c r="F19" s="60" t="s">
        <v>32</v>
      </c>
      <c r="G19" s="60" t="s">
        <v>33</v>
      </c>
      <c r="H19" s="60" t="s">
        <v>33</v>
      </c>
      <c r="I19" s="61"/>
    </row>
    <row r="20" spans="1:9" ht="48" x14ac:dyDescent="0.2">
      <c r="A20" s="9" t="s">
        <v>141</v>
      </c>
      <c r="B20" s="13">
        <v>18</v>
      </c>
      <c r="C20" s="21" t="s">
        <v>151</v>
      </c>
      <c r="D20" s="11" t="s">
        <v>161</v>
      </c>
      <c r="E20" s="11" t="s">
        <v>31</v>
      </c>
      <c r="F20" s="60" t="s">
        <v>28</v>
      </c>
      <c r="G20" s="60" t="s">
        <v>33</v>
      </c>
      <c r="H20" s="60" t="s">
        <v>33</v>
      </c>
      <c r="I20" s="61"/>
    </row>
    <row r="21" spans="1:9" ht="36" x14ac:dyDescent="0.2">
      <c r="A21" s="13" t="s">
        <v>141</v>
      </c>
      <c r="B21" s="13">
        <v>19</v>
      </c>
      <c r="C21" s="21" t="s">
        <v>151</v>
      </c>
      <c r="D21" s="11" t="s">
        <v>162</v>
      </c>
      <c r="E21" s="11" t="s">
        <v>31</v>
      </c>
      <c r="F21" s="60" t="s">
        <v>32</v>
      </c>
      <c r="G21" s="60" t="s">
        <v>33</v>
      </c>
      <c r="H21" s="60" t="s">
        <v>33</v>
      </c>
      <c r="I21" s="61"/>
    </row>
    <row r="22" spans="1:9" ht="24" x14ac:dyDescent="0.2">
      <c r="A22" s="9" t="s">
        <v>141</v>
      </c>
      <c r="B22" s="13">
        <v>20</v>
      </c>
      <c r="C22" s="21" t="s">
        <v>151</v>
      </c>
      <c r="D22" s="11" t="s">
        <v>163</v>
      </c>
      <c r="E22" s="11" t="s">
        <v>31</v>
      </c>
      <c r="F22" s="60" t="s">
        <v>28</v>
      </c>
      <c r="G22" s="60" t="s">
        <v>33</v>
      </c>
      <c r="H22" s="60" t="s">
        <v>33</v>
      </c>
      <c r="I22" s="61"/>
    </row>
    <row r="23" spans="1:9" ht="36" x14ac:dyDescent="0.2">
      <c r="A23" s="9" t="s">
        <v>141</v>
      </c>
      <c r="B23" s="13">
        <v>21</v>
      </c>
      <c r="C23" s="21" t="s">
        <v>151</v>
      </c>
      <c r="D23" s="11" t="s">
        <v>164</v>
      </c>
      <c r="E23" s="11" t="s">
        <v>49</v>
      </c>
      <c r="F23" s="60" t="s">
        <v>28</v>
      </c>
      <c r="G23" s="60" t="s">
        <v>33</v>
      </c>
      <c r="H23" s="60" t="s">
        <v>33</v>
      </c>
      <c r="I23" s="64"/>
    </row>
    <row r="24" spans="1:9" ht="24" x14ac:dyDescent="0.2">
      <c r="A24" s="9" t="s">
        <v>141</v>
      </c>
      <c r="B24" s="13">
        <v>22</v>
      </c>
      <c r="C24" s="21" t="s">
        <v>151</v>
      </c>
      <c r="D24" s="11" t="s">
        <v>165</v>
      </c>
      <c r="E24" s="11" t="s">
        <v>31</v>
      </c>
      <c r="F24" s="60" t="s">
        <v>32</v>
      </c>
      <c r="G24" s="60" t="s">
        <v>33</v>
      </c>
      <c r="H24" s="60" t="s">
        <v>33</v>
      </c>
      <c r="I24" s="61"/>
    </row>
    <row r="25" spans="1:9" ht="48" x14ac:dyDescent="0.2">
      <c r="A25" s="9" t="s">
        <v>141</v>
      </c>
      <c r="B25" s="13">
        <v>23</v>
      </c>
      <c r="C25" s="21" t="s">
        <v>37</v>
      </c>
      <c r="D25" s="11" t="s">
        <v>166</v>
      </c>
      <c r="E25" s="11" t="s">
        <v>31</v>
      </c>
      <c r="F25" s="60" t="s">
        <v>88</v>
      </c>
      <c r="G25" s="60" t="s">
        <v>33</v>
      </c>
      <c r="H25" s="60" t="s">
        <v>33</v>
      </c>
      <c r="I25" s="61" t="s">
        <v>167</v>
      </c>
    </row>
    <row r="26" spans="1:9" ht="24" x14ac:dyDescent="0.2">
      <c r="A26" s="13" t="s">
        <v>141</v>
      </c>
      <c r="B26" s="13">
        <v>24</v>
      </c>
      <c r="C26" s="21" t="s">
        <v>168</v>
      </c>
      <c r="D26" s="12" t="s">
        <v>169</v>
      </c>
      <c r="E26" s="11" t="s">
        <v>31</v>
      </c>
      <c r="F26" s="60" t="s">
        <v>28</v>
      </c>
      <c r="G26" s="60" t="s">
        <v>33</v>
      </c>
      <c r="H26" s="60" t="s">
        <v>33</v>
      </c>
      <c r="I26" s="61"/>
    </row>
    <row r="27" spans="1:9" ht="24" x14ac:dyDescent="0.2">
      <c r="A27" s="13" t="s">
        <v>141</v>
      </c>
      <c r="B27" s="13">
        <v>25</v>
      </c>
      <c r="C27" s="21" t="s">
        <v>168</v>
      </c>
      <c r="D27" s="12" t="s">
        <v>170</v>
      </c>
      <c r="E27" s="11" t="s">
        <v>31</v>
      </c>
      <c r="F27" s="60" t="s">
        <v>28</v>
      </c>
      <c r="G27" s="60" t="s">
        <v>33</v>
      </c>
      <c r="H27" s="60" t="s">
        <v>33</v>
      </c>
      <c r="I27" s="61"/>
    </row>
    <row r="28" spans="1:9" ht="24" x14ac:dyDescent="0.2">
      <c r="A28" s="13" t="s">
        <v>141</v>
      </c>
      <c r="B28" s="13">
        <v>26</v>
      </c>
      <c r="C28" s="21" t="s">
        <v>168</v>
      </c>
      <c r="D28" s="12" t="s">
        <v>171</v>
      </c>
      <c r="E28" s="11" t="s">
        <v>31</v>
      </c>
      <c r="F28" s="60" t="s">
        <v>28</v>
      </c>
      <c r="G28" s="60" t="s">
        <v>33</v>
      </c>
      <c r="H28" s="60" t="s">
        <v>33</v>
      </c>
      <c r="I28" s="61"/>
    </row>
    <row r="29" spans="1:9" ht="72" x14ac:dyDescent="0.2">
      <c r="A29" s="13" t="s">
        <v>141</v>
      </c>
      <c r="B29" s="13">
        <v>27</v>
      </c>
      <c r="C29" s="21" t="s">
        <v>168</v>
      </c>
      <c r="D29" s="11" t="s">
        <v>172</v>
      </c>
      <c r="E29" s="11" t="s">
        <v>31</v>
      </c>
      <c r="F29" s="60" t="s">
        <v>28</v>
      </c>
      <c r="G29" s="60" t="s">
        <v>33</v>
      </c>
      <c r="H29" s="60" t="s">
        <v>33</v>
      </c>
      <c r="I29" s="61"/>
    </row>
    <row r="30" spans="1:9" ht="24.6" customHeight="1" x14ac:dyDescent="0.2">
      <c r="A30" s="13" t="s">
        <v>141</v>
      </c>
      <c r="B30" s="13">
        <v>28</v>
      </c>
      <c r="C30" s="21" t="s">
        <v>168</v>
      </c>
      <c r="D30" s="11" t="s">
        <v>173</v>
      </c>
      <c r="E30" s="11" t="s">
        <v>31</v>
      </c>
      <c r="F30" s="60" t="s">
        <v>28</v>
      </c>
      <c r="G30" s="60" t="s">
        <v>33</v>
      </c>
      <c r="H30" s="60" t="s">
        <v>33</v>
      </c>
      <c r="I30" s="61"/>
    </row>
    <row r="31" spans="1:9" ht="24.6" customHeight="1" x14ac:dyDescent="0.2">
      <c r="A31" s="13" t="s">
        <v>141</v>
      </c>
      <c r="B31" s="13">
        <v>29</v>
      </c>
      <c r="C31" s="21" t="s">
        <v>168</v>
      </c>
      <c r="D31" s="15" t="s">
        <v>174</v>
      </c>
      <c r="E31" s="11" t="s">
        <v>31</v>
      </c>
      <c r="F31" s="60" t="s">
        <v>32</v>
      </c>
      <c r="G31" s="60" t="s">
        <v>33</v>
      </c>
      <c r="H31" s="60" t="s">
        <v>33</v>
      </c>
      <c r="I31" s="61"/>
    </row>
    <row r="32" spans="1:9" x14ac:dyDescent="0.2">
      <c r="A32" s="9" t="s">
        <v>141</v>
      </c>
      <c r="B32" s="13">
        <v>30</v>
      </c>
      <c r="C32" s="21" t="s">
        <v>175</v>
      </c>
      <c r="D32" s="11" t="s">
        <v>176</v>
      </c>
      <c r="E32" s="11" t="s">
        <v>31</v>
      </c>
      <c r="F32" s="60" t="s">
        <v>28</v>
      </c>
      <c r="G32" s="60" t="s">
        <v>33</v>
      </c>
      <c r="H32" s="60" t="s">
        <v>33</v>
      </c>
      <c r="I32" s="61"/>
    </row>
    <row r="33" spans="1:9" ht="24" x14ac:dyDescent="0.2">
      <c r="A33" s="9" t="s">
        <v>141</v>
      </c>
      <c r="B33" s="13">
        <v>31</v>
      </c>
      <c r="C33" s="21" t="s">
        <v>175</v>
      </c>
      <c r="D33" s="11" t="s">
        <v>177</v>
      </c>
      <c r="E33" s="11" t="s">
        <v>31</v>
      </c>
      <c r="F33" s="60" t="s">
        <v>28</v>
      </c>
      <c r="G33" s="60" t="s">
        <v>33</v>
      </c>
      <c r="H33" s="60" t="s">
        <v>33</v>
      </c>
      <c r="I33" s="61"/>
    </row>
    <row r="34" spans="1:9" ht="24" x14ac:dyDescent="0.2">
      <c r="A34" s="9" t="s">
        <v>141</v>
      </c>
      <c r="B34" s="13">
        <v>32</v>
      </c>
      <c r="C34" s="21" t="s">
        <v>175</v>
      </c>
      <c r="D34" s="11" t="s">
        <v>178</v>
      </c>
      <c r="E34" s="11" t="s">
        <v>31</v>
      </c>
      <c r="F34" s="60" t="s">
        <v>32</v>
      </c>
      <c r="G34" s="60" t="s">
        <v>33</v>
      </c>
      <c r="H34" s="60" t="s">
        <v>33</v>
      </c>
      <c r="I34" s="61"/>
    </row>
    <row r="35" spans="1:9" x14ac:dyDescent="0.2">
      <c r="A35" s="9" t="s">
        <v>141</v>
      </c>
      <c r="B35" s="13">
        <v>33</v>
      </c>
      <c r="C35" s="21" t="s">
        <v>175</v>
      </c>
      <c r="D35" s="11" t="s">
        <v>179</v>
      </c>
      <c r="E35" s="11" t="s">
        <v>31</v>
      </c>
      <c r="F35" s="60" t="s">
        <v>32</v>
      </c>
      <c r="G35" s="60" t="s">
        <v>33</v>
      </c>
      <c r="H35" s="60" t="s">
        <v>33</v>
      </c>
      <c r="I35" s="61"/>
    </row>
    <row r="36" spans="1:9" ht="24" x14ac:dyDescent="0.2">
      <c r="A36" s="9" t="s">
        <v>141</v>
      </c>
      <c r="B36" s="13">
        <v>34</v>
      </c>
      <c r="C36" s="21" t="s">
        <v>175</v>
      </c>
      <c r="D36" s="11" t="s">
        <v>180</v>
      </c>
      <c r="E36" s="11" t="s">
        <v>31</v>
      </c>
      <c r="F36" s="60" t="s">
        <v>32</v>
      </c>
      <c r="G36" s="60" t="s">
        <v>33</v>
      </c>
      <c r="H36" s="60" t="s">
        <v>33</v>
      </c>
      <c r="I36" s="61"/>
    </row>
    <row r="37" spans="1:9" x14ac:dyDescent="0.2">
      <c r="A37" s="9" t="s">
        <v>141</v>
      </c>
      <c r="B37" s="13">
        <v>35</v>
      </c>
      <c r="C37" s="21" t="s">
        <v>175</v>
      </c>
      <c r="D37" s="11" t="s">
        <v>181</v>
      </c>
      <c r="E37" s="11" t="s">
        <v>31</v>
      </c>
      <c r="F37" s="60" t="s">
        <v>28</v>
      </c>
      <c r="G37" s="60" t="s">
        <v>33</v>
      </c>
      <c r="H37" s="60" t="s">
        <v>33</v>
      </c>
      <c r="I37" s="61"/>
    </row>
    <row r="38" spans="1:9" x14ac:dyDescent="0.2">
      <c r="A38" s="9" t="s">
        <v>141</v>
      </c>
      <c r="B38" s="13">
        <v>36</v>
      </c>
      <c r="C38" s="21" t="s">
        <v>175</v>
      </c>
      <c r="D38" s="11" t="s">
        <v>182</v>
      </c>
      <c r="E38" s="11" t="s">
        <v>31</v>
      </c>
      <c r="F38" s="60" t="s">
        <v>32</v>
      </c>
      <c r="G38" s="60" t="s">
        <v>33</v>
      </c>
      <c r="H38" s="60" t="s">
        <v>33</v>
      </c>
      <c r="I38" s="61"/>
    </row>
    <row r="39" spans="1:9" ht="36" x14ac:dyDescent="0.2">
      <c r="A39" s="9" t="s">
        <v>141</v>
      </c>
      <c r="B39" s="13">
        <v>37</v>
      </c>
      <c r="C39" s="21" t="s">
        <v>168</v>
      </c>
      <c r="D39" s="11" t="s">
        <v>183</v>
      </c>
      <c r="E39" s="11" t="s">
        <v>31</v>
      </c>
      <c r="F39" s="60" t="s">
        <v>32</v>
      </c>
      <c r="G39" s="60" t="s">
        <v>33</v>
      </c>
      <c r="H39" s="60" t="s">
        <v>33</v>
      </c>
      <c r="I39" s="61"/>
    </row>
    <row r="40" spans="1:9" ht="24" x14ac:dyDescent="0.2">
      <c r="A40" s="9" t="s">
        <v>141</v>
      </c>
      <c r="B40" s="13">
        <v>38</v>
      </c>
      <c r="C40" s="21" t="s">
        <v>175</v>
      </c>
      <c r="D40" s="11" t="s">
        <v>184</v>
      </c>
      <c r="E40" s="11" t="s">
        <v>31</v>
      </c>
      <c r="F40" s="60" t="s">
        <v>28</v>
      </c>
      <c r="G40" s="60" t="s">
        <v>33</v>
      </c>
      <c r="H40" s="60" t="s">
        <v>33</v>
      </c>
      <c r="I40" s="61"/>
    </row>
    <row r="41" spans="1:9" ht="36" x14ac:dyDescent="0.2">
      <c r="A41" s="9" t="s">
        <v>141</v>
      </c>
      <c r="B41" s="13">
        <v>39</v>
      </c>
      <c r="C41" s="21" t="s">
        <v>175</v>
      </c>
      <c r="D41" s="11" t="s">
        <v>185</v>
      </c>
      <c r="E41" s="11" t="s">
        <v>31</v>
      </c>
      <c r="F41" s="60" t="s">
        <v>28</v>
      </c>
      <c r="G41" s="60" t="s">
        <v>33</v>
      </c>
      <c r="H41" s="60" t="s">
        <v>33</v>
      </c>
      <c r="I41" s="61"/>
    </row>
    <row r="42" spans="1:9" ht="36" x14ac:dyDescent="0.2">
      <c r="A42" s="9" t="s">
        <v>141</v>
      </c>
      <c r="B42" s="13">
        <v>40</v>
      </c>
      <c r="C42" s="21" t="s">
        <v>175</v>
      </c>
      <c r="D42" s="11" t="s">
        <v>186</v>
      </c>
      <c r="E42" s="11" t="s">
        <v>31</v>
      </c>
      <c r="F42" s="60" t="s">
        <v>28</v>
      </c>
      <c r="G42" s="60" t="s">
        <v>33</v>
      </c>
      <c r="H42" s="60" t="s">
        <v>33</v>
      </c>
      <c r="I42" s="61"/>
    </row>
    <row r="43" spans="1:9" ht="24" x14ac:dyDescent="0.2">
      <c r="A43" s="9" t="s">
        <v>141</v>
      </c>
      <c r="B43" s="13">
        <v>41</v>
      </c>
      <c r="C43" s="21" t="s">
        <v>175</v>
      </c>
      <c r="D43" s="11" t="s">
        <v>187</v>
      </c>
      <c r="E43" s="11" t="s">
        <v>31</v>
      </c>
      <c r="F43" s="60" t="s">
        <v>28</v>
      </c>
      <c r="G43" s="60" t="s">
        <v>33</v>
      </c>
      <c r="H43" s="60" t="s">
        <v>33</v>
      </c>
      <c r="I43" s="61"/>
    </row>
    <row r="44" spans="1:9" ht="24" x14ac:dyDescent="0.2">
      <c r="A44" s="9" t="s">
        <v>141</v>
      </c>
      <c r="B44" s="13">
        <v>42</v>
      </c>
      <c r="C44" s="21" t="s">
        <v>175</v>
      </c>
      <c r="D44" s="19" t="s">
        <v>188</v>
      </c>
      <c r="E44" s="11" t="s">
        <v>31</v>
      </c>
      <c r="F44" s="60" t="s">
        <v>28</v>
      </c>
      <c r="G44" s="60" t="s">
        <v>33</v>
      </c>
      <c r="H44" s="60" t="s">
        <v>33</v>
      </c>
      <c r="I44" s="61"/>
    </row>
    <row r="45" spans="1:9" ht="24" x14ac:dyDescent="0.2">
      <c r="A45" s="9" t="s">
        <v>141</v>
      </c>
      <c r="B45" s="13">
        <v>43</v>
      </c>
      <c r="C45" s="21" t="s">
        <v>175</v>
      </c>
      <c r="D45" s="11" t="s">
        <v>189</v>
      </c>
      <c r="E45" s="11" t="s">
        <v>31</v>
      </c>
      <c r="F45" s="60" t="s">
        <v>32</v>
      </c>
      <c r="G45" s="60" t="s">
        <v>33</v>
      </c>
      <c r="H45" s="60" t="s">
        <v>33</v>
      </c>
      <c r="I45" s="61"/>
    </row>
    <row r="46" spans="1:9" ht="24" x14ac:dyDescent="0.2">
      <c r="A46" s="9" t="s">
        <v>141</v>
      </c>
      <c r="B46" s="13">
        <v>44</v>
      </c>
      <c r="C46" s="21" t="s">
        <v>175</v>
      </c>
      <c r="D46" s="11" t="s">
        <v>190</v>
      </c>
      <c r="E46" s="11" t="s">
        <v>31</v>
      </c>
      <c r="F46" s="60" t="s">
        <v>28</v>
      </c>
      <c r="G46" s="60" t="s">
        <v>33</v>
      </c>
      <c r="H46" s="60" t="s">
        <v>33</v>
      </c>
      <c r="I46" s="61"/>
    </row>
    <row r="47" spans="1:9" ht="15" x14ac:dyDescent="0.25">
      <c r="D47"/>
      <c r="E47"/>
      <c r="F47"/>
      <c r="G47"/>
      <c r="H47"/>
      <c r="I47"/>
    </row>
    <row r="48" spans="1:9" hidden="1" x14ac:dyDescent="0.2">
      <c r="A48" s="93" t="s">
        <v>79</v>
      </c>
      <c r="B48" s="93"/>
      <c r="C48" s="93"/>
      <c r="D48" s="93"/>
      <c r="E48" s="93"/>
      <c r="F48" s="93"/>
      <c r="G48" s="93"/>
      <c r="H48" s="93"/>
      <c r="I48" s="93"/>
    </row>
    <row r="49" spans="1:9" hidden="1" x14ac:dyDescent="0.2">
      <c r="A49" s="41"/>
      <c r="B49" s="40"/>
      <c r="C49" s="40"/>
      <c r="D49" s="30" t="s">
        <v>80</v>
      </c>
      <c r="E49" s="30"/>
      <c r="F49" s="30">
        <f>COUNTIF(F3:F46,"Y")</f>
        <v>0</v>
      </c>
      <c r="G49" s="30">
        <f t="shared" ref="G49:H49" si="0">COUNTIF(G3:G46,"Y")</f>
        <v>0</v>
      </c>
      <c r="H49" s="30">
        <f t="shared" si="0"/>
        <v>0</v>
      </c>
      <c r="I49" s="40"/>
    </row>
    <row r="50" spans="1:9" hidden="1" x14ac:dyDescent="0.2">
      <c r="A50" s="42"/>
      <c r="B50" s="40"/>
      <c r="C50" s="40"/>
      <c r="D50" s="30" t="s">
        <v>81</v>
      </c>
      <c r="E50" s="30"/>
      <c r="F50" s="30">
        <f>COUNTIF(F3:F46,"N")</f>
        <v>0</v>
      </c>
      <c r="G50" s="30">
        <f t="shared" ref="G50:H50" si="1">COUNTIF(G3:G46,"N")</f>
        <v>44</v>
      </c>
      <c r="H50" s="30">
        <f t="shared" si="1"/>
        <v>44</v>
      </c>
      <c r="I50" s="40"/>
    </row>
    <row r="51" spans="1:9" hidden="1" x14ac:dyDescent="0.2">
      <c r="A51" s="42"/>
      <c r="B51" s="40"/>
      <c r="C51" s="40"/>
      <c r="D51" s="30" t="s">
        <v>82</v>
      </c>
      <c r="E51" s="30"/>
      <c r="F51" s="30">
        <f>COUNTIF(F3:F46, "C")</f>
        <v>17</v>
      </c>
      <c r="G51" s="30"/>
      <c r="H51" s="30"/>
      <c r="I51" s="40"/>
    </row>
    <row r="52" spans="1:9" hidden="1" x14ac:dyDescent="0.2">
      <c r="A52" s="42"/>
      <c r="B52" s="40"/>
      <c r="C52" s="40"/>
      <c r="D52" s="30" t="s">
        <v>83</v>
      </c>
      <c r="E52" s="30"/>
      <c r="F52" s="30">
        <f>COUNTIF(F3:F46, "A")</f>
        <v>26</v>
      </c>
      <c r="G52" s="30"/>
      <c r="H52" s="30"/>
      <c r="I52" s="40"/>
    </row>
    <row r="53" spans="1:9" hidden="1" x14ac:dyDescent="0.2">
      <c r="A53" s="42"/>
      <c r="B53" s="40"/>
      <c r="C53" s="40"/>
      <c r="D53" s="30" t="s">
        <v>84</v>
      </c>
      <c r="E53" s="30"/>
      <c r="F53" s="30">
        <f>COUNTIF(F3:F46, "B")</f>
        <v>1</v>
      </c>
      <c r="G53" s="30"/>
      <c r="H53" s="30"/>
      <c r="I53" s="40"/>
    </row>
    <row r="54" spans="1:9" hidden="1" x14ac:dyDescent="0.2">
      <c r="A54" s="42"/>
      <c r="B54" s="40"/>
      <c r="C54" s="40"/>
      <c r="D54" s="30" t="s">
        <v>85</v>
      </c>
      <c r="E54" s="30">
        <f>COUNTIF(E3:E46,"R")</f>
        <v>42</v>
      </c>
      <c r="F54" s="30"/>
      <c r="G54" s="30"/>
      <c r="H54" s="30"/>
      <c r="I54" s="40"/>
    </row>
    <row r="55" spans="1:9" hidden="1" x14ac:dyDescent="0.2">
      <c r="A55" s="42"/>
      <c r="B55" s="40"/>
      <c r="C55" s="40"/>
      <c r="D55" s="30" t="s">
        <v>86</v>
      </c>
      <c r="E55" s="30">
        <f>COUNTIF(E3:E46, "O")</f>
        <v>2</v>
      </c>
      <c r="F55" s="30"/>
      <c r="G55" s="30"/>
      <c r="H55" s="30"/>
      <c r="I55" s="40"/>
    </row>
    <row r="56" spans="1:9" hidden="1" x14ac:dyDescent="0.2">
      <c r="A56" s="42"/>
      <c r="B56" s="40"/>
      <c r="C56" s="40"/>
      <c r="D56" s="30" t="s">
        <v>87</v>
      </c>
      <c r="E56" s="30">
        <f>SUM(E54:E55)</f>
        <v>44</v>
      </c>
      <c r="F56" s="30"/>
      <c r="G56" s="30"/>
      <c r="H56" s="30"/>
      <c r="I56" s="40"/>
    </row>
  </sheetData>
  <sheetProtection autoFilter="0"/>
  <protectedRanges>
    <protectedRange sqref="I3:I16 I18:I22 I24:I46 F3:H46" name="Vendor Response_1"/>
  </protectedRanges>
  <mergeCells count="3">
    <mergeCell ref="A2:B2"/>
    <mergeCell ref="A48:I48"/>
    <mergeCell ref="F1:I1"/>
  </mergeCells>
  <conditionalFormatting sqref="I3:I16 I18:I22 I24:I46">
    <cfRule type="expression" dxfId="6" priority="2">
      <formula>IF($F3="N",TRUE,IF($G3="Y",TRUE,IF($H3="Y",TRUE,(IF(#REF!="Y",TRUE,FALSE)))))</formula>
    </cfRule>
  </conditionalFormatting>
  <dataValidations count="2">
    <dataValidation type="list" allowBlank="1" showInputMessage="1" showErrorMessage="1" sqref="F3:F46" xr:uid="{6B9BEAE5-858C-4076-B33F-9466C9C97B33}">
      <formula1>"C,A,B,N"</formula1>
    </dataValidation>
    <dataValidation type="list" allowBlank="1" showInputMessage="1" showErrorMessage="1" sqref="G3:H46" xr:uid="{C75C0F93-9DD5-47BF-BD06-03A27CCCAAC8}">
      <formula1>"Y,N"</formula1>
    </dataValidation>
  </dataValidations>
  <pageMargins left="0.5" right="0.5" top="0.5" bottom="0.5" header="0.5" footer="0.5"/>
  <pageSetup scale="90" fitToHeight="0" orientation="landscape" r:id="rId1"/>
  <headerFooter>
    <oddHeader>&amp;LXXXX Z1 Appendix B: CAMP Technical Requirements&amp;CApplication Security</oddHeader>
    <oddFooter>&amp;RPage &amp;P</oddFooter>
  </headerFooter>
  <rowBreaks count="2" manualBreakCount="2">
    <brk id="16" max="8" man="1"/>
    <brk id="3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7"/>
  <sheetViews>
    <sheetView zoomScaleNormal="100" workbookViewId="0">
      <selection activeCell="H15" sqref="H15"/>
    </sheetView>
  </sheetViews>
  <sheetFormatPr defaultColWidth="9.140625" defaultRowHeight="12" x14ac:dyDescent="0.2"/>
  <cols>
    <col min="1" max="1" width="5.7109375" style="10" customWidth="1"/>
    <col min="2" max="2" width="5.7109375" style="8" customWidth="1"/>
    <col min="3" max="3" width="11.28515625" style="22" bestFit="1" customWidth="1"/>
    <col min="4" max="4" width="60.7109375" style="8" customWidth="1"/>
    <col min="5" max="5" width="7.7109375" style="8" customWidth="1"/>
    <col min="6" max="6" width="5.140625" style="8" customWidth="1"/>
    <col min="7" max="7" width="3.7109375" style="8" customWidth="1"/>
    <col min="8" max="8" width="4.85546875" style="8" customWidth="1"/>
    <col min="9" max="9" width="32.42578125" style="8" customWidth="1"/>
    <col min="10" max="16384" width="9.140625" style="8"/>
  </cols>
  <sheetData>
    <row r="1" spans="1:9" ht="152.25" customHeight="1" x14ac:dyDescent="0.2">
      <c r="A1" s="92" t="s">
        <v>20</v>
      </c>
      <c r="B1" s="92"/>
      <c r="C1" s="17" t="s">
        <v>21</v>
      </c>
      <c r="D1" s="34" t="s">
        <v>22</v>
      </c>
      <c r="E1" s="47" t="s">
        <v>23</v>
      </c>
      <c r="F1" s="47" t="s">
        <v>24</v>
      </c>
      <c r="G1" s="46" t="s">
        <v>25</v>
      </c>
      <c r="H1" s="46" t="s">
        <v>26</v>
      </c>
      <c r="I1" s="17" t="s">
        <v>27</v>
      </c>
    </row>
    <row r="2" spans="1:9" ht="36" x14ac:dyDescent="0.2">
      <c r="A2" s="9" t="s">
        <v>191</v>
      </c>
      <c r="B2" s="13">
        <v>1</v>
      </c>
      <c r="C2" s="21" t="s">
        <v>82</v>
      </c>
      <c r="D2" s="11" t="s">
        <v>192</v>
      </c>
      <c r="E2" s="11" t="s">
        <v>31</v>
      </c>
      <c r="F2" s="60" t="s">
        <v>32</v>
      </c>
      <c r="G2" s="60" t="s">
        <v>33</v>
      </c>
      <c r="H2" s="60" t="s">
        <v>33</v>
      </c>
      <c r="I2" s="61"/>
    </row>
    <row r="3" spans="1:9" ht="96" x14ac:dyDescent="0.2">
      <c r="A3" s="67" t="s">
        <v>191</v>
      </c>
      <c r="B3" s="67">
        <v>2</v>
      </c>
      <c r="C3" s="68" t="s">
        <v>193</v>
      </c>
      <c r="D3" s="69" t="s">
        <v>194</v>
      </c>
      <c r="E3" s="69" t="s">
        <v>31</v>
      </c>
      <c r="F3" s="70" t="s">
        <v>32</v>
      </c>
      <c r="G3" s="70" t="s">
        <v>33</v>
      </c>
      <c r="H3" s="70" t="s">
        <v>33</v>
      </c>
      <c r="I3" s="71" t="s">
        <v>256</v>
      </c>
    </row>
    <row r="4" spans="1:9" ht="24" x14ac:dyDescent="0.2">
      <c r="A4" s="13" t="s">
        <v>191</v>
      </c>
      <c r="B4" s="13">
        <v>3</v>
      </c>
      <c r="C4" s="21" t="s">
        <v>82</v>
      </c>
      <c r="D4" s="11" t="s">
        <v>195</v>
      </c>
      <c r="E4" s="11" t="s">
        <v>31</v>
      </c>
      <c r="F4" s="60" t="s">
        <v>32</v>
      </c>
      <c r="G4" s="60" t="s">
        <v>33</v>
      </c>
      <c r="H4" s="60" t="s">
        <v>33</v>
      </c>
      <c r="I4" s="61"/>
    </row>
    <row r="5" spans="1:9" ht="24" x14ac:dyDescent="0.2">
      <c r="A5" s="9" t="s">
        <v>191</v>
      </c>
      <c r="B5" s="13">
        <v>4</v>
      </c>
      <c r="C5" s="21" t="s">
        <v>121</v>
      </c>
      <c r="D5" s="11" t="s">
        <v>196</v>
      </c>
      <c r="E5" s="11" t="s">
        <v>31</v>
      </c>
      <c r="F5" s="60" t="s">
        <v>32</v>
      </c>
      <c r="G5" s="60" t="s">
        <v>33</v>
      </c>
      <c r="H5" s="60" t="s">
        <v>33</v>
      </c>
      <c r="I5" s="61"/>
    </row>
    <row r="6" spans="1:9" ht="24" x14ac:dyDescent="0.2">
      <c r="A6" s="13" t="s">
        <v>191</v>
      </c>
      <c r="B6" s="13">
        <v>5</v>
      </c>
      <c r="C6" s="21" t="s">
        <v>121</v>
      </c>
      <c r="D6" s="11" t="s">
        <v>197</v>
      </c>
      <c r="E6" s="11" t="s">
        <v>31</v>
      </c>
      <c r="F6" s="60" t="s">
        <v>32</v>
      </c>
      <c r="G6" s="60" t="s">
        <v>33</v>
      </c>
      <c r="H6" s="60" t="s">
        <v>33</v>
      </c>
      <c r="I6" s="61"/>
    </row>
    <row r="7" spans="1:9" ht="36" x14ac:dyDescent="0.2">
      <c r="A7" s="13" t="s">
        <v>191</v>
      </c>
      <c r="B7" s="13">
        <v>6</v>
      </c>
      <c r="C7" s="21" t="s">
        <v>121</v>
      </c>
      <c r="D7" s="11" t="s">
        <v>198</v>
      </c>
      <c r="E7" s="11" t="s">
        <v>49</v>
      </c>
      <c r="F7" s="60" t="s">
        <v>32</v>
      </c>
      <c r="G7" s="60" t="s">
        <v>33</v>
      </c>
      <c r="H7" s="60" t="s">
        <v>33</v>
      </c>
      <c r="I7" s="61"/>
    </row>
    <row r="8" spans="1:9" ht="24" x14ac:dyDescent="0.2">
      <c r="A8" s="13" t="s">
        <v>191</v>
      </c>
      <c r="B8" s="13">
        <v>7</v>
      </c>
      <c r="C8" s="21" t="s">
        <v>121</v>
      </c>
      <c r="D8" s="15" t="s">
        <v>199</v>
      </c>
      <c r="E8" s="15" t="s">
        <v>31</v>
      </c>
      <c r="F8" s="60" t="s">
        <v>32</v>
      </c>
      <c r="G8" s="60" t="s">
        <v>33</v>
      </c>
      <c r="H8" s="60" t="s">
        <v>33</v>
      </c>
      <c r="I8" s="61"/>
    </row>
    <row r="9" spans="1:9" x14ac:dyDescent="0.2">
      <c r="A9" s="13" t="s">
        <v>191</v>
      </c>
      <c r="B9" s="13">
        <v>8</v>
      </c>
      <c r="C9" s="21" t="s">
        <v>123</v>
      </c>
      <c r="D9" s="11" t="s">
        <v>200</v>
      </c>
      <c r="E9" s="15" t="s">
        <v>31</v>
      </c>
      <c r="F9" s="60" t="s">
        <v>32</v>
      </c>
      <c r="G9" s="60" t="s">
        <v>33</v>
      </c>
      <c r="H9" s="60" t="s">
        <v>33</v>
      </c>
      <c r="I9" s="61"/>
    </row>
    <row r="10" spans="1:9" ht="24" x14ac:dyDescent="0.2">
      <c r="A10" s="9" t="s">
        <v>191</v>
      </c>
      <c r="B10" s="13">
        <v>9</v>
      </c>
      <c r="C10" s="21" t="s">
        <v>123</v>
      </c>
      <c r="D10" s="11" t="s">
        <v>201</v>
      </c>
      <c r="E10" s="11" t="s">
        <v>49</v>
      </c>
      <c r="F10" s="60" t="s">
        <v>32</v>
      </c>
      <c r="G10" s="60" t="s">
        <v>33</v>
      </c>
      <c r="H10" s="60" t="s">
        <v>33</v>
      </c>
      <c r="I10" s="61"/>
    </row>
    <row r="11" spans="1:9" x14ac:dyDescent="0.2">
      <c r="A11" s="13" t="s">
        <v>191</v>
      </c>
      <c r="B11" s="13">
        <v>10</v>
      </c>
      <c r="C11" s="21" t="s">
        <v>37</v>
      </c>
      <c r="D11" s="19" t="s">
        <v>202</v>
      </c>
      <c r="E11" s="19" t="s">
        <v>31</v>
      </c>
      <c r="F11" s="60" t="s">
        <v>32</v>
      </c>
      <c r="G11" s="60" t="s">
        <v>33</v>
      </c>
      <c r="H11" s="60" t="s">
        <v>33</v>
      </c>
      <c r="I11" s="61"/>
    </row>
    <row r="12" spans="1:9" ht="36" x14ac:dyDescent="0.2">
      <c r="A12" s="13" t="s">
        <v>191</v>
      </c>
      <c r="B12" s="13">
        <v>11</v>
      </c>
      <c r="C12" s="21" t="s">
        <v>37</v>
      </c>
      <c r="D12" s="11" t="s">
        <v>203</v>
      </c>
      <c r="E12" s="11" t="s">
        <v>49</v>
      </c>
      <c r="F12" s="60" t="s">
        <v>32</v>
      </c>
      <c r="G12" s="60" t="s">
        <v>33</v>
      </c>
      <c r="H12" s="60" t="s">
        <v>33</v>
      </c>
      <c r="I12" s="61"/>
    </row>
    <row r="13" spans="1:9" ht="24" x14ac:dyDescent="0.2">
      <c r="A13" s="9" t="s">
        <v>191</v>
      </c>
      <c r="B13" s="13">
        <v>12</v>
      </c>
      <c r="C13" s="21" t="s">
        <v>37</v>
      </c>
      <c r="D13" s="11" t="s">
        <v>204</v>
      </c>
      <c r="E13" s="11" t="s">
        <v>49</v>
      </c>
      <c r="F13" s="60" t="s">
        <v>32</v>
      </c>
      <c r="G13" s="60" t="s">
        <v>33</v>
      </c>
      <c r="H13" s="60" t="s">
        <v>33</v>
      </c>
      <c r="I13" s="61"/>
    </row>
    <row r="14" spans="1:9" ht="24" x14ac:dyDescent="0.2">
      <c r="A14" s="9" t="s">
        <v>191</v>
      </c>
      <c r="B14" s="13">
        <v>13</v>
      </c>
      <c r="C14" s="21" t="s">
        <v>37</v>
      </c>
      <c r="D14" s="11" t="s">
        <v>205</v>
      </c>
      <c r="E14" s="11" t="s">
        <v>31</v>
      </c>
      <c r="F14" s="60" t="s">
        <v>32</v>
      </c>
      <c r="G14" s="60" t="s">
        <v>33</v>
      </c>
      <c r="H14" s="60" t="s">
        <v>33</v>
      </c>
      <c r="I14" s="61"/>
    </row>
    <row r="15" spans="1:9" ht="24" x14ac:dyDescent="0.2">
      <c r="A15" s="9" t="s">
        <v>191</v>
      </c>
      <c r="B15" s="13">
        <v>14</v>
      </c>
      <c r="C15" s="21" t="s">
        <v>168</v>
      </c>
      <c r="D15" s="11" t="s">
        <v>206</v>
      </c>
      <c r="E15" s="11" t="s">
        <v>31</v>
      </c>
      <c r="F15" s="60" t="s">
        <v>32</v>
      </c>
      <c r="G15" s="60" t="s">
        <v>33</v>
      </c>
      <c r="H15" s="60" t="s">
        <v>33</v>
      </c>
      <c r="I15" s="61"/>
    </row>
    <row r="16" spans="1:9" ht="15" x14ac:dyDescent="0.25">
      <c r="D16"/>
      <c r="E16"/>
      <c r="F16"/>
      <c r="G16"/>
      <c r="H16"/>
      <c r="I16"/>
    </row>
    <row r="17" spans="1:9" hidden="1" x14ac:dyDescent="0.2">
      <c r="A17" s="93" t="s">
        <v>79</v>
      </c>
      <c r="B17" s="93"/>
      <c r="C17" s="93"/>
      <c r="D17" s="93"/>
      <c r="E17" s="93"/>
      <c r="F17" s="93"/>
      <c r="G17" s="93"/>
      <c r="H17" s="93"/>
      <c r="I17" s="93"/>
    </row>
    <row r="18" spans="1:9" hidden="1" x14ac:dyDescent="0.2">
      <c r="A18" s="41"/>
      <c r="B18" s="40"/>
      <c r="C18" s="40"/>
      <c r="D18" s="30" t="s">
        <v>80</v>
      </c>
      <c r="E18" s="30"/>
      <c r="F18" s="30">
        <f>COUNTIF(F2:F15,"Y")</f>
        <v>0</v>
      </c>
      <c r="G18" s="30">
        <f>COUNTIF(G2:G15,"Y")</f>
        <v>0</v>
      </c>
      <c r="H18" s="30">
        <f>COUNTIF(H2:H15,"Y")</f>
        <v>0</v>
      </c>
      <c r="I18" s="40"/>
    </row>
    <row r="19" spans="1:9" hidden="1" x14ac:dyDescent="0.2">
      <c r="A19" s="42"/>
      <c r="B19" s="40"/>
      <c r="C19" s="40"/>
      <c r="D19" s="30" t="s">
        <v>81</v>
      </c>
      <c r="E19" s="30"/>
      <c r="F19" s="30">
        <f>COUNTIF(F2:F15,"N")</f>
        <v>0</v>
      </c>
      <c r="G19" s="30">
        <f>COUNTIF(G2:G15,"N")</f>
        <v>14</v>
      </c>
      <c r="H19" s="30">
        <f>COUNTIF(H2:H15,"N")</f>
        <v>14</v>
      </c>
      <c r="I19" s="40"/>
    </row>
    <row r="20" spans="1:9" hidden="1" x14ac:dyDescent="0.2">
      <c r="A20" s="42"/>
      <c r="B20" s="40"/>
      <c r="C20" s="40"/>
      <c r="D20" s="30" t="s">
        <v>82</v>
      </c>
      <c r="E20" s="30"/>
      <c r="F20" s="30">
        <f>COUNTIF(F2:F15, "C")</f>
        <v>14</v>
      </c>
      <c r="G20" s="30"/>
      <c r="H20" s="30"/>
      <c r="I20" s="40"/>
    </row>
    <row r="21" spans="1:9" hidden="1" x14ac:dyDescent="0.2">
      <c r="A21" s="42"/>
      <c r="B21" s="40"/>
      <c r="C21" s="40"/>
      <c r="D21" s="30" t="s">
        <v>83</v>
      </c>
      <c r="E21" s="30"/>
      <c r="F21" s="30">
        <f>COUNTIF(F2:F15, "A")</f>
        <v>0</v>
      </c>
      <c r="G21" s="30"/>
      <c r="H21" s="30"/>
      <c r="I21" s="40"/>
    </row>
    <row r="22" spans="1:9" hidden="1" x14ac:dyDescent="0.2">
      <c r="A22" s="42"/>
      <c r="B22" s="40"/>
      <c r="C22" s="40"/>
      <c r="D22" s="30" t="s">
        <v>84</v>
      </c>
      <c r="E22" s="30"/>
      <c r="F22" s="30">
        <f>COUNTIF(F2:F15, "B")</f>
        <v>0</v>
      </c>
      <c r="G22" s="30"/>
      <c r="H22" s="30"/>
      <c r="I22" s="40"/>
    </row>
    <row r="23" spans="1:9" hidden="1" x14ac:dyDescent="0.2">
      <c r="A23" s="42"/>
      <c r="B23" s="40"/>
      <c r="C23" s="40"/>
      <c r="D23" s="30" t="s">
        <v>85</v>
      </c>
      <c r="E23" s="30">
        <f>COUNTIF(E2:E15,"R")</f>
        <v>10</v>
      </c>
      <c r="F23" s="30"/>
      <c r="G23" s="30"/>
      <c r="H23" s="30"/>
      <c r="I23" s="40"/>
    </row>
    <row r="24" spans="1:9" hidden="1" x14ac:dyDescent="0.2">
      <c r="A24" s="42"/>
      <c r="B24" s="40"/>
      <c r="C24" s="40"/>
      <c r="D24" s="30" t="s">
        <v>86</v>
      </c>
      <c r="E24" s="30">
        <f>COUNTIF(E2:E15, "O")</f>
        <v>4</v>
      </c>
      <c r="F24" s="30"/>
      <c r="G24" s="30"/>
      <c r="H24" s="30"/>
      <c r="I24" s="40"/>
    </row>
    <row r="25" spans="1:9" hidden="1" x14ac:dyDescent="0.2">
      <c r="A25" s="42"/>
      <c r="B25" s="40"/>
      <c r="C25" s="40"/>
      <c r="D25" s="30" t="s">
        <v>87</v>
      </c>
      <c r="E25" s="30">
        <f>SUM(E23:E24)</f>
        <v>14</v>
      </c>
      <c r="F25" s="30"/>
      <c r="G25" s="30"/>
      <c r="H25" s="30"/>
      <c r="I25" s="40"/>
    </row>
    <row r="26" spans="1:9" ht="15" x14ac:dyDescent="0.25">
      <c r="D26"/>
      <c r="E26"/>
      <c r="F26"/>
      <c r="G26"/>
      <c r="H26"/>
      <c r="I26"/>
    </row>
    <row r="27" spans="1:9" ht="15" x14ac:dyDescent="0.25">
      <c r="D27"/>
      <c r="E27"/>
      <c r="F27"/>
      <c r="G27"/>
      <c r="H27"/>
      <c r="I27"/>
    </row>
    <row r="28" spans="1:9" ht="15" x14ac:dyDescent="0.25">
      <c r="D28"/>
      <c r="E28"/>
      <c r="F28"/>
      <c r="G28"/>
      <c r="H28"/>
      <c r="I28"/>
    </row>
    <row r="29" spans="1:9" ht="15" x14ac:dyDescent="0.25">
      <c r="D29"/>
      <c r="E29"/>
      <c r="F29"/>
      <c r="G29"/>
      <c r="H29"/>
      <c r="I29"/>
    </row>
    <row r="30" spans="1:9" ht="15" x14ac:dyDescent="0.25">
      <c r="D30"/>
      <c r="E30"/>
      <c r="F30"/>
      <c r="G30"/>
      <c r="H30"/>
      <c r="I30"/>
    </row>
    <row r="31" spans="1:9" ht="15" x14ac:dyDescent="0.25">
      <c r="D31"/>
      <c r="E31"/>
      <c r="F31"/>
      <c r="G31"/>
      <c r="H31"/>
      <c r="I31"/>
    </row>
    <row r="32" spans="1:9" ht="15" x14ac:dyDescent="0.25">
      <c r="D32"/>
      <c r="E32"/>
      <c r="F32"/>
      <c r="G32"/>
      <c r="H32"/>
      <c r="I32"/>
    </row>
    <row r="33" spans="4:9" ht="15" x14ac:dyDescent="0.25">
      <c r="D33"/>
      <c r="E33"/>
      <c r="F33"/>
      <c r="G33"/>
      <c r="H33"/>
      <c r="I33"/>
    </row>
    <row r="34" spans="4:9" ht="15" x14ac:dyDescent="0.25">
      <c r="D34"/>
      <c r="E34"/>
      <c r="F34"/>
      <c r="G34"/>
      <c r="H34"/>
      <c r="I34"/>
    </row>
    <row r="35" spans="4:9" ht="15" x14ac:dyDescent="0.25">
      <c r="D35"/>
      <c r="E35"/>
      <c r="F35"/>
      <c r="G35"/>
      <c r="H35"/>
      <c r="I35"/>
    </row>
    <row r="36" spans="4:9" ht="15" x14ac:dyDescent="0.25">
      <c r="D36"/>
      <c r="E36"/>
      <c r="F36"/>
      <c r="G36"/>
      <c r="H36"/>
      <c r="I36"/>
    </row>
    <row r="37" spans="4:9" ht="15" x14ac:dyDescent="0.25">
      <c r="D37"/>
      <c r="E37"/>
      <c r="F37"/>
      <c r="G37"/>
      <c r="H37"/>
      <c r="I37"/>
    </row>
  </sheetData>
  <sheetProtection autoFilter="0"/>
  <protectedRanges>
    <protectedRange sqref="I2:I6 I8:I9 I11 I14:I16 F26:I27 F2:H16" name="Vendor Selection_1"/>
  </protectedRanges>
  <mergeCells count="2">
    <mergeCell ref="A1:B1"/>
    <mergeCell ref="A17:I17"/>
  </mergeCells>
  <conditionalFormatting sqref="I2">
    <cfRule type="expression" dxfId="5" priority="2">
      <formula>IF($F2="N",TRUE,IF($G2="Y",TRUE,IF($H2="Y",TRUE,(IF(#REF!="Y",TRUE,FALSE)))))</formula>
    </cfRule>
  </conditionalFormatting>
  <conditionalFormatting sqref="I3:I15">
    <cfRule type="expression" dxfId="4" priority="1">
      <formula>IF($F3="N",TRUE,IF($G3="Y",TRUE,IF($H3="Y",TRUE,(IF(#REF!="Y",TRUE,FALSE)))))</formula>
    </cfRule>
  </conditionalFormatting>
  <dataValidations count="2">
    <dataValidation type="list" allowBlank="1" showInputMessage="1" showErrorMessage="1" sqref="F2:F15" xr:uid="{7DD1E838-A450-41EF-B293-2F353A321525}">
      <formula1>"C,A,B,N"</formula1>
    </dataValidation>
    <dataValidation type="list" allowBlank="1" showInputMessage="1" showErrorMessage="1" sqref="G2:H15" xr:uid="{AB6964F3-967E-4449-9DB7-8857108FA2AE}">
      <formula1>"Y,N"</formula1>
    </dataValidation>
  </dataValidations>
  <pageMargins left="1" right="1" top="1" bottom="1" header="0.5" footer="0.5"/>
  <pageSetup scale="83" fitToHeight="0" orientation="landscape" r:id="rId1"/>
  <headerFooter>
    <oddHeader>&amp;LXXXX Z1 Appendix B: CAMP Technical Requirements&amp;CMobile</oddHeader>
    <oddFooter>&amp;RPage &amp;P</oddFooter>
  </headerFooter>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3"/>
  <sheetViews>
    <sheetView zoomScaleNormal="100" workbookViewId="0">
      <selection activeCell="F5" sqref="F5"/>
    </sheetView>
  </sheetViews>
  <sheetFormatPr defaultColWidth="9.140625" defaultRowHeight="12" x14ac:dyDescent="0.2"/>
  <cols>
    <col min="1" max="1" width="5.7109375" style="10" customWidth="1"/>
    <col min="2" max="2" width="5.7109375" style="8" customWidth="1"/>
    <col min="3" max="3" width="12.7109375" style="8" bestFit="1" customWidth="1"/>
    <col min="4" max="4" width="60.7109375" style="8" customWidth="1"/>
    <col min="5" max="5" width="5.42578125" style="8" customWidth="1"/>
    <col min="6" max="6" width="6.85546875" style="8" customWidth="1"/>
    <col min="7" max="7" width="3.7109375" style="8" customWidth="1"/>
    <col min="8" max="8" width="5.7109375" style="8" customWidth="1"/>
    <col min="9" max="9" width="32.42578125" style="8" customWidth="1"/>
    <col min="10" max="16384" width="9.140625" style="8"/>
  </cols>
  <sheetData>
    <row r="1" spans="1:10" ht="160.9" customHeight="1" x14ac:dyDescent="0.2">
      <c r="A1" s="92" t="s">
        <v>20</v>
      </c>
      <c r="B1" s="92"/>
      <c r="C1" s="17" t="s">
        <v>21</v>
      </c>
      <c r="D1" s="34" t="s">
        <v>22</v>
      </c>
      <c r="E1" s="47" t="s">
        <v>23</v>
      </c>
      <c r="F1" s="47" t="s">
        <v>24</v>
      </c>
      <c r="G1" s="46" t="s">
        <v>25</v>
      </c>
      <c r="H1" s="46" t="s">
        <v>26</v>
      </c>
      <c r="I1" s="17" t="s">
        <v>27</v>
      </c>
    </row>
    <row r="2" spans="1:10" ht="38.450000000000003" customHeight="1" x14ac:dyDescent="0.2">
      <c r="A2" s="9" t="s">
        <v>207</v>
      </c>
      <c r="B2" s="9">
        <v>1</v>
      </c>
      <c r="C2" s="21" t="s">
        <v>208</v>
      </c>
      <c r="D2" s="11" t="s">
        <v>209</v>
      </c>
      <c r="E2" s="11" t="s">
        <v>31</v>
      </c>
      <c r="F2" s="60" t="s">
        <v>32</v>
      </c>
      <c r="G2" s="60" t="s">
        <v>33</v>
      </c>
      <c r="H2" s="60" t="s">
        <v>33</v>
      </c>
      <c r="I2" s="61"/>
    </row>
    <row r="3" spans="1:10" ht="36" x14ac:dyDescent="0.2">
      <c r="A3" s="9" t="s">
        <v>207</v>
      </c>
      <c r="B3" s="9">
        <v>2</v>
      </c>
      <c r="C3" s="21" t="s">
        <v>208</v>
      </c>
      <c r="D3" s="11" t="s">
        <v>210</v>
      </c>
      <c r="E3" s="11" t="s">
        <v>31</v>
      </c>
      <c r="F3" s="60" t="s">
        <v>32</v>
      </c>
      <c r="G3" s="60" t="s">
        <v>33</v>
      </c>
      <c r="H3" s="60" t="s">
        <v>33</v>
      </c>
      <c r="I3" s="61"/>
    </row>
    <row r="4" spans="1:10" ht="24" x14ac:dyDescent="0.2">
      <c r="A4" s="13" t="s">
        <v>207</v>
      </c>
      <c r="B4" s="13">
        <v>3</v>
      </c>
      <c r="C4" s="21" t="s">
        <v>208</v>
      </c>
      <c r="D4" s="11" t="s">
        <v>211</v>
      </c>
      <c r="E4" s="11" t="s">
        <v>31</v>
      </c>
      <c r="F4" s="60" t="s">
        <v>32</v>
      </c>
      <c r="G4" s="60" t="s">
        <v>33</v>
      </c>
      <c r="H4" s="60" t="s">
        <v>33</v>
      </c>
      <c r="I4" s="61"/>
    </row>
    <row r="5" spans="1:10" ht="36" x14ac:dyDescent="0.2">
      <c r="A5" s="9" t="s">
        <v>207</v>
      </c>
      <c r="B5" s="9">
        <v>4</v>
      </c>
      <c r="C5" s="21" t="s">
        <v>212</v>
      </c>
      <c r="D5" s="11" t="s">
        <v>213</v>
      </c>
      <c r="E5" s="11" t="s">
        <v>31</v>
      </c>
      <c r="F5" s="60" t="s">
        <v>32</v>
      </c>
      <c r="G5" s="60" t="s">
        <v>33</v>
      </c>
      <c r="H5" s="60" t="s">
        <v>33</v>
      </c>
      <c r="I5" s="61"/>
    </row>
    <row r="6" spans="1:10" ht="24" x14ac:dyDescent="0.2">
      <c r="A6" s="13" t="s">
        <v>207</v>
      </c>
      <c r="B6" s="9">
        <v>5</v>
      </c>
      <c r="C6" s="21" t="s">
        <v>123</v>
      </c>
      <c r="D6" s="11" t="s">
        <v>214</v>
      </c>
      <c r="E6" s="11" t="s">
        <v>31</v>
      </c>
      <c r="F6" s="60" t="s">
        <v>32</v>
      </c>
      <c r="G6" s="60" t="s">
        <v>33</v>
      </c>
      <c r="H6" s="60" t="s">
        <v>33</v>
      </c>
      <c r="I6" s="61"/>
    </row>
    <row r="7" spans="1:10" ht="15" x14ac:dyDescent="0.25">
      <c r="A7" s="8"/>
      <c r="D7"/>
      <c r="E7"/>
      <c r="F7"/>
      <c r="G7"/>
      <c r="H7"/>
      <c r="I7"/>
      <c r="J7"/>
    </row>
    <row r="8" spans="1:10" ht="15" hidden="1" x14ac:dyDescent="0.25">
      <c r="A8" s="93" t="s">
        <v>79</v>
      </c>
      <c r="B8" s="93"/>
      <c r="C8" s="93"/>
      <c r="D8" s="93"/>
      <c r="E8" s="93"/>
      <c r="F8" s="93"/>
      <c r="G8" s="93"/>
      <c r="H8" s="93"/>
      <c r="I8" s="93"/>
      <c r="J8"/>
    </row>
    <row r="9" spans="1:10" ht="15" hidden="1" x14ac:dyDescent="0.25">
      <c r="A9" s="41"/>
      <c r="B9" s="40"/>
      <c r="C9" s="40"/>
      <c r="D9" s="30" t="s">
        <v>80</v>
      </c>
      <c r="E9" s="30"/>
      <c r="F9" s="30">
        <f>COUNTIF(F2:F6,"Y")</f>
        <v>0</v>
      </c>
      <c r="G9" s="30">
        <f t="shared" ref="G9:H9" si="0">COUNTIF(G2:G6,"Y")</f>
        <v>0</v>
      </c>
      <c r="H9" s="30">
        <f t="shared" si="0"/>
        <v>0</v>
      </c>
      <c r="I9" s="40"/>
      <c r="J9"/>
    </row>
    <row r="10" spans="1:10" ht="15" hidden="1" x14ac:dyDescent="0.25">
      <c r="A10" s="42"/>
      <c r="B10" s="40"/>
      <c r="C10" s="40"/>
      <c r="D10" s="30" t="s">
        <v>81</v>
      </c>
      <c r="E10" s="30"/>
      <c r="F10" s="30">
        <f>COUNTIF(F2:F6,"N")</f>
        <v>0</v>
      </c>
      <c r="G10" s="30">
        <f t="shared" ref="G10:H10" si="1">COUNTIF(G2:G6,"N")</f>
        <v>5</v>
      </c>
      <c r="H10" s="30">
        <f t="shared" si="1"/>
        <v>5</v>
      </c>
      <c r="I10" s="40"/>
      <c r="J10"/>
    </row>
    <row r="11" spans="1:10" ht="15" hidden="1" x14ac:dyDescent="0.25">
      <c r="A11" s="42"/>
      <c r="B11" s="40"/>
      <c r="C11" s="40"/>
      <c r="D11" s="30" t="s">
        <v>82</v>
      </c>
      <c r="E11" s="30"/>
      <c r="F11" s="30">
        <f>COUNTIF(F2:F6, "C")</f>
        <v>5</v>
      </c>
      <c r="G11" s="30"/>
      <c r="H11" s="30"/>
      <c r="I11" s="40"/>
      <c r="J11"/>
    </row>
    <row r="12" spans="1:10" ht="15" hidden="1" x14ac:dyDescent="0.25">
      <c r="A12" s="42"/>
      <c r="B12" s="40"/>
      <c r="C12" s="40"/>
      <c r="D12" s="30" t="s">
        <v>83</v>
      </c>
      <c r="E12" s="30"/>
      <c r="F12" s="30">
        <f>COUNTIF(F2:F6, "A")</f>
        <v>0</v>
      </c>
      <c r="G12" s="30"/>
      <c r="H12" s="30"/>
      <c r="I12" s="40"/>
      <c r="J12"/>
    </row>
    <row r="13" spans="1:10" ht="15" hidden="1" x14ac:dyDescent="0.25">
      <c r="A13" s="42"/>
      <c r="B13" s="40"/>
      <c r="C13" s="40"/>
      <c r="D13" s="30" t="s">
        <v>84</v>
      </c>
      <c r="E13" s="30"/>
      <c r="F13" s="30">
        <f>COUNTIF(F2:F6, "B")</f>
        <v>0</v>
      </c>
      <c r="G13" s="30"/>
      <c r="H13" s="30"/>
      <c r="I13" s="40"/>
      <c r="J13"/>
    </row>
    <row r="14" spans="1:10" ht="15" hidden="1" x14ac:dyDescent="0.25">
      <c r="A14" s="42"/>
      <c r="B14" s="40"/>
      <c r="C14" s="40"/>
      <c r="D14" s="30" t="s">
        <v>85</v>
      </c>
      <c r="E14" s="30">
        <f>COUNTIF(E2:E6,"R")</f>
        <v>5</v>
      </c>
      <c r="F14" s="30"/>
      <c r="G14" s="30"/>
      <c r="H14" s="30"/>
      <c r="I14" s="40"/>
      <c r="J14"/>
    </row>
    <row r="15" spans="1:10" ht="15" hidden="1" x14ac:dyDescent="0.25">
      <c r="A15" s="42"/>
      <c r="B15" s="40"/>
      <c r="C15" s="40"/>
      <c r="D15" s="30" t="s">
        <v>86</v>
      </c>
      <c r="E15" s="30">
        <f>COUNTIF(E2:E6, "O")</f>
        <v>0</v>
      </c>
      <c r="F15" s="30"/>
      <c r="G15" s="30"/>
      <c r="H15" s="30"/>
      <c r="I15" s="40"/>
      <c r="J15"/>
    </row>
    <row r="16" spans="1:10" ht="15" hidden="1" x14ac:dyDescent="0.25">
      <c r="A16" s="42"/>
      <c r="B16" s="40"/>
      <c r="C16" s="40"/>
      <c r="D16" s="30" t="s">
        <v>87</v>
      </c>
      <c r="E16" s="30">
        <f>SUM(E14:E15)</f>
        <v>5</v>
      </c>
      <c r="F16" s="30"/>
      <c r="G16" s="30"/>
      <c r="H16" s="30"/>
      <c r="I16" s="40"/>
      <c r="J16"/>
    </row>
    <row r="17" spans="4:10" ht="15" x14ac:dyDescent="0.25">
      <c r="D17"/>
      <c r="E17"/>
      <c r="F17"/>
      <c r="G17"/>
      <c r="H17"/>
      <c r="I17"/>
      <c r="J17"/>
    </row>
    <row r="18" spans="4:10" ht="15" x14ac:dyDescent="0.25">
      <c r="D18"/>
      <c r="E18"/>
      <c r="F18"/>
      <c r="G18"/>
      <c r="H18"/>
      <c r="I18"/>
      <c r="J18"/>
    </row>
    <row r="19" spans="4:10" ht="15" x14ac:dyDescent="0.25">
      <c r="D19"/>
      <c r="E19"/>
      <c r="F19"/>
      <c r="G19"/>
      <c r="H19"/>
      <c r="I19"/>
      <c r="J19"/>
    </row>
    <row r="20" spans="4:10" ht="15" x14ac:dyDescent="0.25">
      <c r="D20"/>
      <c r="E20"/>
      <c r="F20"/>
      <c r="G20"/>
      <c r="H20"/>
      <c r="I20"/>
      <c r="J20"/>
    </row>
    <row r="21" spans="4:10" ht="15" x14ac:dyDescent="0.25">
      <c r="D21"/>
      <c r="E21"/>
      <c r="F21"/>
      <c r="G21"/>
      <c r="H21"/>
      <c r="I21"/>
      <c r="J21"/>
    </row>
    <row r="22" spans="4:10" ht="15" x14ac:dyDescent="0.25">
      <c r="D22"/>
      <c r="E22"/>
      <c r="F22"/>
      <c r="G22"/>
      <c r="H22"/>
      <c r="I22"/>
      <c r="J22"/>
    </row>
    <row r="23" spans="4:10" ht="15" x14ac:dyDescent="0.25">
      <c r="D23"/>
      <c r="E23"/>
      <c r="F23"/>
      <c r="G23"/>
      <c r="H23"/>
      <c r="I23"/>
      <c r="J23"/>
    </row>
  </sheetData>
  <sheetProtection autoFilter="0"/>
  <protectedRanges>
    <protectedRange sqref="F2:I7" name="Vendor Response_1"/>
  </protectedRanges>
  <mergeCells count="2">
    <mergeCell ref="A1:B1"/>
    <mergeCell ref="A8:I8"/>
  </mergeCells>
  <conditionalFormatting sqref="I2:I6">
    <cfRule type="expression" dxfId="3" priority="1">
      <formula>IF($F2="N",TRUE,IF($G2="Y",TRUE,IF($H2="Y",TRUE,(IF(#REF!="Y",TRUE,FALSE)))))</formula>
    </cfRule>
  </conditionalFormatting>
  <dataValidations count="2">
    <dataValidation type="list" allowBlank="1" showInputMessage="1" showErrorMessage="1" sqref="F2:F6" xr:uid="{D7F53D65-4AE6-4D67-9E66-E0D58DE910A8}">
      <formula1>"C,A,B,N"</formula1>
    </dataValidation>
    <dataValidation type="list" allowBlank="1" showInputMessage="1" showErrorMessage="1" sqref="G2:H6" xr:uid="{526A9B22-6D93-4449-9569-3D2E81EAF74D}">
      <formula1>"Y,N"</formula1>
    </dataValidation>
  </dataValidations>
  <printOptions horizontalCentered="1"/>
  <pageMargins left="1" right="1" top="1" bottom="1" header="0.5" footer="0.5"/>
  <pageSetup scale="83" fitToHeight="0" orientation="landscape" horizontalDpi="1200" verticalDpi="1200" r:id="rId1"/>
  <headerFooter>
    <oddHeader>&amp;LXXXX Z1 Appendix B: CAMP Technical Requirements&amp;CReporting</oddHead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9"/>
  <sheetViews>
    <sheetView zoomScale="115" zoomScaleNormal="115" workbookViewId="0">
      <selection activeCell="G18" sqref="G18"/>
    </sheetView>
  </sheetViews>
  <sheetFormatPr defaultColWidth="9.140625" defaultRowHeight="12" x14ac:dyDescent="0.2"/>
  <cols>
    <col min="1" max="1" width="5.7109375" style="10" customWidth="1"/>
    <col min="2" max="2" width="5.7109375" style="8" customWidth="1"/>
    <col min="3" max="3" width="60.7109375" style="8" customWidth="1"/>
    <col min="4" max="4" width="6.42578125" style="8" customWidth="1"/>
    <col min="5" max="5" width="8.7109375" style="8" customWidth="1"/>
    <col min="6" max="6" width="5.85546875" style="8" customWidth="1"/>
    <col min="7" max="7" width="5.7109375" style="8" customWidth="1"/>
    <col min="8" max="8" width="32.42578125" style="8" customWidth="1"/>
    <col min="9" max="16384" width="9.140625" style="8"/>
  </cols>
  <sheetData>
    <row r="1" spans="1:8" ht="165" customHeight="1" x14ac:dyDescent="0.2">
      <c r="A1" s="92" t="s">
        <v>20</v>
      </c>
      <c r="B1" s="92"/>
      <c r="C1" s="34" t="s">
        <v>22</v>
      </c>
      <c r="D1" s="47" t="s">
        <v>23</v>
      </c>
      <c r="E1" s="47" t="s">
        <v>24</v>
      </c>
      <c r="F1" s="46" t="s">
        <v>25</v>
      </c>
      <c r="G1" s="46" t="s">
        <v>26</v>
      </c>
      <c r="H1" s="17" t="s">
        <v>27</v>
      </c>
    </row>
    <row r="2" spans="1:8" ht="60" x14ac:dyDescent="0.2">
      <c r="A2" s="13" t="s">
        <v>215</v>
      </c>
      <c r="B2" s="13">
        <v>1</v>
      </c>
      <c r="C2" s="12" t="s">
        <v>216</v>
      </c>
      <c r="D2" s="12" t="s">
        <v>31</v>
      </c>
      <c r="E2" s="60" t="s">
        <v>32</v>
      </c>
      <c r="F2" s="60" t="s">
        <v>33</v>
      </c>
      <c r="G2" s="60" t="s">
        <v>33</v>
      </c>
      <c r="H2" s="61"/>
    </row>
    <row r="3" spans="1:8" ht="36" x14ac:dyDescent="0.2">
      <c r="A3" s="9" t="s">
        <v>215</v>
      </c>
      <c r="B3" s="9">
        <v>2</v>
      </c>
      <c r="C3" s="11" t="s">
        <v>217</v>
      </c>
      <c r="D3" s="12" t="s">
        <v>31</v>
      </c>
      <c r="E3" s="60" t="s">
        <v>32</v>
      </c>
      <c r="F3" s="60" t="s">
        <v>33</v>
      </c>
      <c r="G3" s="60" t="s">
        <v>33</v>
      </c>
      <c r="H3" s="61"/>
    </row>
    <row r="4" spans="1:8" ht="36" x14ac:dyDescent="0.2">
      <c r="A4" s="13" t="s">
        <v>215</v>
      </c>
      <c r="B4" s="9">
        <v>3</v>
      </c>
      <c r="C4" s="11" t="s">
        <v>218</v>
      </c>
      <c r="D4" s="12" t="s">
        <v>31</v>
      </c>
      <c r="E4" s="60" t="s">
        <v>32</v>
      </c>
      <c r="F4" s="60" t="s">
        <v>33</v>
      </c>
      <c r="G4" s="60" t="s">
        <v>33</v>
      </c>
      <c r="H4" s="61"/>
    </row>
    <row r="5" spans="1:8" ht="24" x14ac:dyDescent="0.2">
      <c r="A5" s="9" t="s">
        <v>215</v>
      </c>
      <c r="B5" s="13">
        <v>4</v>
      </c>
      <c r="C5" s="11" t="s">
        <v>219</v>
      </c>
      <c r="D5" s="12" t="s">
        <v>31</v>
      </c>
      <c r="E5" s="60" t="s">
        <v>32</v>
      </c>
      <c r="F5" s="60" t="s">
        <v>33</v>
      </c>
      <c r="G5" s="60" t="s">
        <v>33</v>
      </c>
      <c r="H5" s="61"/>
    </row>
    <row r="6" spans="1:8" ht="24" x14ac:dyDescent="0.2">
      <c r="A6" s="9" t="s">
        <v>215</v>
      </c>
      <c r="B6" s="13">
        <v>5</v>
      </c>
      <c r="C6" s="12" t="s">
        <v>220</v>
      </c>
      <c r="D6" s="12" t="s">
        <v>31</v>
      </c>
      <c r="E6" s="60" t="s">
        <v>32</v>
      </c>
      <c r="F6" s="60" t="s">
        <v>33</v>
      </c>
      <c r="G6" s="60" t="s">
        <v>33</v>
      </c>
      <c r="H6" s="61"/>
    </row>
    <row r="7" spans="1:8" ht="24" x14ac:dyDescent="0.2">
      <c r="A7" s="9" t="s">
        <v>215</v>
      </c>
      <c r="B7" s="9">
        <v>6</v>
      </c>
      <c r="C7" s="11" t="s">
        <v>221</v>
      </c>
      <c r="D7" s="12" t="s">
        <v>31</v>
      </c>
      <c r="E7" s="60" t="s">
        <v>32</v>
      </c>
      <c r="F7" s="60" t="s">
        <v>33</v>
      </c>
      <c r="G7" s="60" t="s">
        <v>33</v>
      </c>
      <c r="H7" s="61"/>
    </row>
    <row r="8" spans="1:8" ht="36" x14ac:dyDescent="0.2">
      <c r="A8" s="9" t="s">
        <v>215</v>
      </c>
      <c r="B8" s="9">
        <v>7</v>
      </c>
      <c r="C8" s="19" t="s">
        <v>222</v>
      </c>
      <c r="D8" s="12" t="s">
        <v>31</v>
      </c>
      <c r="E8" s="60" t="s">
        <v>32</v>
      </c>
      <c r="F8" s="60" t="s">
        <v>33</v>
      </c>
      <c r="G8" s="60" t="s">
        <v>33</v>
      </c>
      <c r="H8" s="61"/>
    </row>
    <row r="9" spans="1:8" ht="36" x14ac:dyDescent="0.2">
      <c r="A9" s="13" t="s">
        <v>215</v>
      </c>
      <c r="B9" s="13">
        <v>8</v>
      </c>
      <c r="C9" s="11" t="s">
        <v>223</v>
      </c>
      <c r="D9" s="12" t="s">
        <v>31</v>
      </c>
      <c r="E9" s="60" t="s">
        <v>32</v>
      </c>
      <c r="F9" s="60" t="s">
        <v>33</v>
      </c>
      <c r="G9" s="60" t="s">
        <v>33</v>
      </c>
      <c r="H9" s="61"/>
    </row>
    <row r="10" spans="1:8" ht="24" x14ac:dyDescent="0.2">
      <c r="A10" s="9" t="s">
        <v>215</v>
      </c>
      <c r="B10" s="13">
        <v>9</v>
      </c>
      <c r="C10" s="11" t="s">
        <v>224</v>
      </c>
      <c r="D10" s="12" t="s">
        <v>31</v>
      </c>
      <c r="E10" s="60" t="s">
        <v>32</v>
      </c>
      <c r="F10" s="60" t="s">
        <v>33</v>
      </c>
      <c r="G10" s="60" t="s">
        <v>33</v>
      </c>
      <c r="H10" s="61"/>
    </row>
    <row r="11" spans="1:8" ht="24" x14ac:dyDescent="0.2">
      <c r="A11" s="13" t="s">
        <v>215</v>
      </c>
      <c r="B11" s="9">
        <v>10</v>
      </c>
      <c r="C11" s="11" t="s">
        <v>225</v>
      </c>
      <c r="D11" s="12" t="s">
        <v>31</v>
      </c>
      <c r="E11" s="60" t="s">
        <v>32</v>
      </c>
      <c r="F11" s="60" t="s">
        <v>33</v>
      </c>
      <c r="G11" s="60" t="s">
        <v>33</v>
      </c>
      <c r="H11" s="61"/>
    </row>
    <row r="12" spans="1:8" ht="52.5" customHeight="1" x14ac:dyDescent="0.2">
      <c r="A12" s="9" t="s">
        <v>215</v>
      </c>
      <c r="B12" s="9">
        <v>11</v>
      </c>
      <c r="C12" s="11" t="s">
        <v>226</v>
      </c>
      <c r="D12" s="12" t="s">
        <v>31</v>
      </c>
      <c r="E12" s="60" t="s">
        <v>32</v>
      </c>
      <c r="F12" s="60" t="s">
        <v>33</v>
      </c>
      <c r="G12" s="60" t="s">
        <v>33</v>
      </c>
      <c r="H12" s="61"/>
    </row>
    <row r="13" spans="1:8" ht="24" x14ac:dyDescent="0.2">
      <c r="A13" s="9" t="s">
        <v>215</v>
      </c>
      <c r="B13" s="13">
        <v>12</v>
      </c>
      <c r="C13" s="11" t="s">
        <v>227</v>
      </c>
      <c r="D13" s="12" t="s">
        <v>31</v>
      </c>
      <c r="E13" s="60" t="s">
        <v>32</v>
      </c>
      <c r="F13" s="60" t="s">
        <v>33</v>
      </c>
      <c r="G13" s="60" t="s">
        <v>33</v>
      </c>
      <c r="H13" s="61"/>
    </row>
    <row r="14" spans="1:8" ht="36" x14ac:dyDescent="0.2">
      <c r="A14" s="9" t="s">
        <v>215</v>
      </c>
      <c r="B14" s="13">
        <v>13</v>
      </c>
      <c r="C14" s="11" t="s">
        <v>228</v>
      </c>
      <c r="D14" s="12" t="s">
        <v>31</v>
      </c>
      <c r="E14" s="60" t="s">
        <v>32</v>
      </c>
      <c r="F14" s="60" t="s">
        <v>33</v>
      </c>
      <c r="G14" s="60" t="s">
        <v>33</v>
      </c>
      <c r="H14" s="61"/>
    </row>
    <row r="15" spans="1:8" ht="24" x14ac:dyDescent="0.2">
      <c r="A15" s="13" t="s">
        <v>215</v>
      </c>
      <c r="B15" s="9">
        <v>14</v>
      </c>
      <c r="C15" s="11" t="s">
        <v>229</v>
      </c>
      <c r="D15" s="12" t="s">
        <v>31</v>
      </c>
      <c r="E15" s="60" t="s">
        <v>32</v>
      </c>
      <c r="F15" s="60" t="s">
        <v>33</v>
      </c>
      <c r="G15" s="60" t="s">
        <v>33</v>
      </c>
      <c r="H15" s="61"/>
    </row>
    <row r="16" spans="1:8" ht="24" x14ac:dyDescent="0.2">
      <c r="A16" s="13" t="s">
        <v>215</v>
      </c>
      <c r="B16" s="9">
        <v>15</v>
      </c>
      <c r="C16" s="11" t="s">
        <v>230</v>
      </c>
      <c r="D16" s="11" t="s">
        <v>49</v>
      </c>
      <c r="E16" s="60" t="s">
        <v>32</v>
      </c>
      <c r="F16" s="60" t="s">
        <v>33</v>
      </c>
      <c r="G16" s="60" t="s">
        <v>33</v>
      </c>
      <c r="H16" s="61"/>
    </row>
    <row r="17" spans="1:11" x14ac:dyDescent="0.2">
      <c r="A17" s="31" t="s">
        <v>215</v>
      </c>
      <c r="B17" s="13">
        <v>16</v>
      </c>
      <c r="C17" s="32" t="s">
        <v>231</v>
      </c>
      <c r="D17" s="32" t="s">
        <v>31</v>
      </c>
      <c r="E17" s="60" t="s">
        <v>32</v>
      </c>
      <c r="F17" s="60" t="s">
        <v>33</v>
      </c>
      <c r="G17" s="60" t="s">
        <v>33</v>
      </c>
      <c r="H17" s="61"/>
    </row>
    <row r="18" spans="1:11" ht="24" x14ac:dyDescent="0.2">
      <c r="A18" s="13" t="s">
        <v>215</v>
      </c>
      <c r="B18" s="13">
        <v>17</v>
      </c>
      <c r="C18" s="11" t="s">
        <v>232</v>
      </c>
      <c r="D18" s="11" t="s">
        <v>31</v>
      </c>
      <c r="E18" s="60" t="s">
        <v>32</v>
      </c>
      <c r="F18" s="60" t="s">
        <v>33</v>
      </c>
      <c r="G18" s="60" t="s">
        <v>33</v>
      </c>
      <c r="H18" s="61"/>
    </row>
    <row r="19" spans="1:11" ht="15" x14ac:dyDescent="0.25">
      <c r="C19"/>
      <c r="D19"/>
      <c r="E19"/>
      <c r="F19"/>
      <c r="G19"/>
      <c r="H19"/>
    </row>
    <row r="20" spans="1:11" hidden="1" x14ac:dyDescent="0.2">
      <c r="A20" s="93" t="s">
        <v>79</v>
      </c>
      <c r="B20" s="93"/>
      <c r="C20" s="93"/>
      <c r="D20" s="93"/>
      <c r="E20" s="93"/>
      <c r="F20" s="93"/>
      <c r="G20" s="93"/>
      <c r="H20" s="93"/>
    </row>
    <row r="21" spans="1:11" hidden="1" x14ac:dyDescent="0.2">
      <c r="A21" s="41"/>
      <c r="B21" s="40"/>
      <c r="C21" s="30" t="s">
        <v>80</v>
      </c>
      <c r="D21" s="30"/>
      <c r="E21" s="30">
        <f>COUNTIF(E2:E18,"Y")</f>
        <v>0</v>
      </c>
      <c r="F21" s="30">
        <f>COUNTIF(F2:F18,"Y")</f>
        <v>0</v>
      </c>
      <c r="G21" s="30">
        <f>COUNTIF(G2:G18,"Y")</f>
        <v>0</v>
      </c>
      <c r="H21" s="40"/>
    </row>
    <row r="22" spans="1:11" hidden="1" x14ac:dyDescent="0.2">
      <c r="A22" s="42"/>
      <c r="B22" s="40"/>
      <c r="C22" s="30" t="s">
        <v>81</v>
      </c>
      <c r="D22" s="30"/>
      <c r="E22" s="30">
        <f>COUNTIF(E2:E18,"N")</f>
        <v>0</v>
      </c>
      <c r="F22" s="30">
        <f t="shared" ref="F22:G22" si="0">COUNTIF(F2:F18,"N")</f>
        <v>17</v>
      </c>
      <c r="G22" s="30">
        <f t="shared" si="0"/>
        <v>17</v>
      </c>
      <c r="H22" s="40"/>
    </row>
    <row r="23" spans="1:11" hidden="1" x14ac:dyDescent="0.2">
      <c r="A23" s="42"/>
      <c r="B23" s="40"/>
      <c r="C23" s="30" t="s">
        <v>82</v>
      </c>
      <c r="D23" s="30"/>
      <c r="E23" s="30">
        <f>COUNTIF(E2:E18, "C")</f>
        <v>17</v>
      </c>
      <c r="F23" s="30"/>
      <c r="G23" s="30"/>
      <c r="H23" s="40"/>
    </row>
    <row r="24" spans="1:11" hidden="1" x14ac:dyDescent="0.2">
      <c r="A24" s="42"/>
      <c r="B24" s="40"/>
      <c r="C24" s="30" t="s">
        <v>83</v>
      </c>
      <c r="D24" s="30"/>
      <c r="E24" s="30">
        <f>COUNTIF(E2:E18, "A")</f>
        <v>0</v>
      </c>
      <c r="F24" s="30"/>
      <c r="G24" s="30"/>
      <c r="H24" s="40"/>
    </row>
    <row r="25" spans="1:11" hidden="1" x14ac:dyDescent="0.2">
      <c r="A25" s="42"/>
      <c r="B25" s="40"/>
      <c r="C25" s="30" t="s">
        <v>84</v>
      </c>
      <c r="D25" s="30"/>
      <c r="E25" s="30">
        <f>COUNTIF(E2:E18, "B")</f>
        <v>0</v>
      </c>
      <c r="F25" s="30"/>
      <c r="G25" s="30"/>
      <c r="H25" s="40"/>
    </row>
    <row r="26" spans="1:11" ht="15" hidden="1" x14ac:dyDescent="0.25">
      <c r="A26" s="42"/>
      <c r="B26" s="40"/>
      <c r="C26" s="30" t="s">
        <v>85</v>
      </c>
      <c r="D26" s="30">
        <f>COUNTIF(D2:D18,"R")</f>
        <v>16</v>
      </c>
      <c r="E26" s="30"/>
      <c r="F26" s="30"/>
      <c r="G26" s="30"/>
      <c r="H26" s="40"/>
      <c r="I26"/>
      <c r="J26"/>
      <c r="K26"/>
    </row>
    <row r="27" spans="1:11" ht="15" hidden="1" x14ac:dyDescent="0.25">
      <c r="A27" s="42"/>
      <c r="B27" s="40"/>
      <c r="C27" s="30" t="s">
        <v>86</v>
      </c>
      <c r="D27" s="30">
        <f>COUNTIF(D2:D18, "O")</f>
        <v>1</v>
      </c>
      <c r="E27" s="30"/>
      <c r="F27" s="30"/>
      <c r="G27" s="30"/>
      <c r="H27" s="40"/>
      <c r="I27"/>
      <c r="J27"/>
      <c r="K27"/>
    </row>
    <row r="28" spans="1:11" ht="15" hidden="1" x14ac:dyDescent="0.25">
      <c r="A28" s="42"/>
      <c r="B28" s="40"/>
      <c r="C28" s="30" t="s">
        <v>87</v>
      </c>
      <c r="D28" s="30">
        <f>SUM(D26:D27)</f>
        <v>17</v>
      </c>
      <c r="E28" s="30"/>
      <c r="F28" s="30"/>
      <c r="G28" s="30"/>
      <c r="H28" s="40"/>
      <c r="I28"/>
      <c r="J28"/>
      <c r="K28"/>
    </row>
    <row r="29" spans="1:11" ht="15" x14ac:dyDescent="0.25">
      <c r="C29"/>
      <c r="D29"/>
      <c r="E29"/>
      <c r="F29"/>
      <c r="G29"/>
      <c r="H29"/>
      <c r="I29"/>
      <c r="J29"/>
      <c r="K29"/>
    </row>
    <row r="30" spans="1:11" ht="15" x14ac:dyDescent="0.25">
      <c r="C30"/>
      <c r="D30"/>
      <c r="E30"/>
      <c r="F30"/>
      <c r="G30"/>
      <c r="H30"/>
      <c r="I30"/>
      <c r="J30"/>
      <c r="K30"/>
    </row>
    <row r="31" spans="1:11" ht="15" x14ac:dyDescent="0.25">
      <c r="C31"/>
      <c r="D31"/>
      <c r="E31"/>
      <c r="F31"/>
      <c r="G31"/>
      <c r="H31"/>
      <c r="I31"/>
      <c r="J31"/>
      <c r="K31"/>
    </row>
    <row r="32" spans="1:11" ht="15" x14ac:dyDescent="0.25">
      <c r="C32"/>
      <c r="D32"/>
      <c r="E32"/>
      <c r="F32"/>
      <c r="G32"/>
      <c r="H32"/>
      <c r="I32"/>
      <c r="J32"/>
      <c r="K32"/>
    </row>
    <row r="33" spans="3:11" ht="15" x14ac:dyDescent="0.25">
      <c r="C33"/>
      <c r="D33"/>
      <c r="E33"/>
      <c r="F33"/>
      <c r="G33"/>
      <c r="H33"/>
      <c r="I33"/>
      <c r="J33"/>
      <c r="K33"/>
    </row>
    <row r="34" spans="3:11" ht="15" x14ac:dyDescent="0.25">
      <c r="C34"/>
      <c r="D34"/>
      <c r="E34"/>
      <c r="F34"/>
      <c r="G34"/>
      <c r="H34"/>
      <c r="I34"/>
      <c r="J34"/>
      <c r="K34"/>
    </row>
    <row r="35" spans="3:11" ht="15" x14ac:dyDescent="0.25">
      <c r="C35"/>
      <c r="D35"/>
      <c r="E35"/>
      <c r="F35"/>
      <c r="G35"/>
      <c r="H35"/>
      <c r="I35"/>
      <c r="J35"/>
      <c r="K35"/>
    </row>
    <row r="36" spans="3:11" ht="15" x14ac:dyDescent="0.25">
      <c r="C36"/>
      <c r="D36"/>
      <c r="E36"/>
      <c r="F36"/>
      <c r="G36"/>
      <c r="H36"/>
      <c r="I36"/>
      <c r="J36"/>
      <c r="K36"/>
    </row>
    <row r="37" spans="3:11" ht="15" x14ac:dyDescent="0.25">
      <c r="C37"/>
      <c r="D37"/>
      <c r="E37"/>
      <c r="F37"/>
      <c r="G37"/>
      <c r="H37"/>
      <c r="I37"/>
      <c r="J37"/>
      <c r="K37"/>
    </row>
    <row r="38" spans="3:11" ht="15" x14ac:dyDescent="0.25">
      <c r="C38"/>
      <c r="D38"/>
      <c r="E38"/>
      <c r="F38"/>
      <c r="G38"/>
      <c r="H38"/>
    </row>
    <row r="39" spans="3:11" ht="15" x14ac:dyDescent="0.25">
      <c r="C39"/>
      <c r="D39"/>
      <c r="E39"/>
      <c r="F39"/>
      <c r="G39"/>
      <c r="H39"/>
    </row>
  </sheetData>
  <sheetProtection autoFilter="0"/>
  <protectedRanges>
    <protectedRange sqref="H2:H15 H17:H19 E2:G19" name="Vendor Response_1"/>
  </protectedRanges>
  <mergeCells count="2">
    <mergeCell ref="A1:B1"/>
    <mergeCell ref="A20:H20"/>
  </mergeCells>
  <conditionalFormatting sqref="H2:H3">
    <cfRule type="expression" dxfId="2" priority="3">
      <formula>IF($E2="N",TRUE,IF($F2="Y",TRUE,IF($G2="Y",TRUE,(IF(#REF!="Y",TRUE,FALSE)))))</formula>
    </cfRule>
  </conditionalFormatting>
  <conditionalFormatting sqref="H4:H18">
    <cfRule type="expression" dxfId="1" priority="1">
      <formula>IF($E4="N",TRUE,IF($F4="Y",TRUE,IF($G4="Y",TRUE,(IF(#REF!="Y",TRUE,FALSE)))))</formula>
    </cfRule>
  </conditionalFormatting>
  <dataValidations count="2">
    <dataValidation type="list" allowBlank="1" showInputMessage="1" showErrorMessage="1" sqref="E2:E18" xr:uid="{5C1B0E24-79BB-499D-914A-F84BA167FC07}">
      <formula1>"C,A,B,N"</formula1>
    </dataValidation>
    <dataValidation type="list" allowBlank="1" showInputMessage="1" showErrorMessage="1" sqref="F2:G18" xr:uid="{0E549A85-D41F-4572-955D-98D5F2C61FEA}">
      <formula1>"Y,N"</formula1>
    </dataValidation>
  </dataValidations>
  <pageMargins left="1" right="1" top="1" bottom="1" header="0.5" footer="0.5"/>
  <pageSetup scale="88" fitToHeight="0" orientation="landscape" horizontalDpi="1200" verticalDpi="1200" r:id="rId1"/>
  <headerFooter>
    <oddHeader>&amp;LXXXX Z1 Appendix B: CAMP Technical Requirements&amp;CGIS</oddHeader>
    <oddFooter>&amp;RPage &amp;P</oddFooter>
  </headerFooter>
  <rowBreaks count="1" manualBreakCount="1">
    <brk id="1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39C5847A2A534D920F6A4B40D7B99D" ma:contentTypeVersion="6" ma:contentTypeDescription="Create a new document." ma:contentTypeScope="" ma:versionID="563ae571b5feca6c64d02935b62582b9">
  <xsd:schema xmlns:xsd="http://www.w3.org/2001/XMLSchema" xmlns:xs="http://www.w3.org/2001/XMLSchema" xmlns:p="http://schemas.microsoft.com/office/2006/metadata/properties" xmlns:ns2="3577b10d-ec8b-4b6e-9280-16e46375340d" xmlns:ns3="09fee374-d8ed-47f8-97ff-f8894518cd40" targetNamespace="http://schemas.microsoft.com/office/2006/metadata/properties" ma:root="true" ma:fieldsID="9d17938b790a27cb9f374ea7a4f1830d" ns2:_="" ns3:_="">
    <xsd:import namespace="3577b10d-ec8b-4b6e-9280-16e46375340d"/>
    <xsd:import namespace="09fee374-d8ed-47f8-97ff-f8894518cd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7b10d-ec8b-4b6e-9280-16e4637534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fee374-d8ed-47f8-97ff-f8894518cd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7151EA-003A-4EDE-999A-958A167F1E96}">
  <ds:schemaRefs>
    <ds:schemaRef ds:uri="http://schemas.microsoft.com/sharepoint/v3/contenttype/forms"/>
  </ds:schemaRefs>
</ds:datastoreItem>
</file>

<file path=customXml/itemProps2.xml><?xml version="1.0" encoding="utf-8"?>
<ds:datastoreItem xmlns:ds="http://schemas.openxmlformats.org/officeDocument/2006/customXml" ds:itemID="{3C4FA43F-7186-4428-910D-D81FFAAA9C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7b10d-ec8b-4b6e-9280-16e46375340d"/>
    <ds:schemaRef ds:uri="09fee374-d8ed-47f8-97ff-f8894518cd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43768F-E030-4930-9180-56E7F0BC3088}">
  <ds:schemaRefs>
    <ds:schemaRef ds:uri="http://purl.org/dc/terms/"/>
    <ds:schemaRef ds:uri="http://www.w3.org/XML/1998/namespace"/>
    <ds:schemaRef ds:uri="09fee374-d8ed-47f8-97ff-f8894518cd40"/>
    <ds:schemaRef ds:uri="http://purl.org/dc/elements/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3577b10d-ec8b-4b6e-9280-16e46375340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Instructions</vt:lpstr>
      <vt:lpstr>Table of Contents</vt:lpstr>
      <vt:lpstr>A. General Technology</vt:lpstr>
      <vt:lpstr>B. Enabling Technology</vt:lpstr>
      <vt:lpstr>C. Public Web Portal</vt:lpstr>
      <vt:lpstr>D. Application Security</vt:lpstr>
      <vt:lpstr>E. Mobile</vt:lpstr>
      <vt:lpstr>F. Reporting</vt:lpstr>
      <vt:lpstr>G. GIS</vt:lpstr>
      <vt:lpstr>H. Systems-Interfaces</vt:lpstr>
      <vt:lpstr>'A. General Technology'!Print_Area</vt:lpstr>
      <vt:lpstr>'B. Enabling Technology'!Print_Area</vt:lpstr>
      <vt:lpstr>'C. Public Web Portal'!Print_Area</vt:lpstr>
      <vt:lpstr>'D. Application Security'!Print_Area</vt:lpstr>
      <vt:lpstr>'E. Mobile'!Print_Area</vt:lpstr>
      <vt:lpstr>'F. Reporting'!Print_Area</vt:lpstr>
      <vt:lpstr>'G. GIS'!Print_Area</vt:lpstr>
      <vt:lpstr>'H. Systems-Interfaces'!Print_Area</vt:lpstr>
      <vt:lpstr>Instructions!Print_Area</vt:lpstr>
      <vt:lpstr>'Table of Contents'!Print_Area</vt:lpstr>
      <vt:lpstr>'A. General Technology'!Print_Titles</vt:lpstr>
      <vt:lpstr>'B. Enabling Technology'!Print_Titles</vt:lpstr>
      <vt:lpstr>'C. Public Web Portal'!Print_Titles</vt:lpstr>
      <vt:lpstr>'D. Application Security'!Print_Titles</vt:lpstr>
      <vt:lpstr>'E. Mobile'!Print_Titles</vt:lpstr>
      <vt:lpstr>'F. Reporting'!Print_Titles</vt:lpstr>
      <vt:lpstr>'G. GIS'!Print_Titles</vt:lpstr>
      <vt:lpstr>'H. Systems-Interfaces'!Print_Titles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Wong</dc:creator>
  <cp:keywords/>
  <dc:description/>
  <cp:lastModifiedBy>Bryanna Vandenberg</cp:lastModifiedBy>
  <cp:revision/>
  <dcterms:created xsi:type="dcterms:W3CDTF">2016-06-17T02:04:15Z</dcterms:created>
  <dcterms:modified xsi:type="dcterms:W3CDTF">2022-04-29T16:40:01Z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fa124df0-3bf0-4457-86f4-d1a3e119f76d</vt:lpwstr>
  </property>
  <property fmtid="{D5CDD505-2E9C-101B-9397-08002B2CF9AE}" pid="3" name="ContentTypeId">
    <vt:lpwstr>0x0101002139C5847A2A534D920F6A4B40D7B99D</vt:lpwstr>
  </property>
</Properties>
</file>